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416"/>
  <workbookPr date1904="1"/>
  <bookViews>
    <workbookView xWindow="63316" yWindow="0" windowWidth="24960" windowHeight="15060" activeTab="0"/>
  </bookViews>
  <sheets>
    <sheet name="Sheet1" sheetId="1" r:id="rId1"/>
    <sheet name="Sheet2" sheetId="2" r:id="rId2"/>
    <sheet name="Sheet3" sheetId="3" r:id="rId3"/>
  </sheets>
  <definedNames/>
  <calcPr calcId="140001"/>
  <extLst/>
</workbook>
</file>

<file path=xl/sharedStrings.xml><?xml version="1.0" encoding="utf-8"?>
<sst xmlns="http://schemas.openxmlformats.org/spreadsheetml/2006/main" count="227" uniqueCount="49">
  <si>
    <t>Temp Humidity</t>
  </si>
  <si>
    <t xml:space="preserve">Outside </t>
  </si>
  <si>
    <t>Dew</t>
  </si>
  <si>
    <t xml:space="preserve">        </t>
  </si>
  <si>
    <t>Time</t>
  </si>
  <si>
    <t xml:space="preserve">Index   </t>
  </si>
  <si>
    <t>Temperature</t>
  </si>
  <si>
    <t>Humidity</t>
  </si>
  <si>
    <t>Point</t>
  </si>
  <si>
    <t>Barometer</t>
  </si>
  <si>
    <t>Average</t>
  </si>
  <si>
    <t>Maximum</t>
  </si>
  <si>
    <t>Minimum</t>
  </si>
  <si>
    <t>Range</t>
  </si>
  <si>
    <t>Number of Observations a Day</t>
  </si>
  <si>
    <t>Time Resolution of Meaurements</t>
  </si>
  <si>
    <t>15 min</t>
  </si>
  <si>
    <t>96 obs</t>
  </si>
  <si>
    <t>30 min</t>
  </si>
  <si>
    <t>48 obs</t>
  </si>
  <si>
    <t>3 obs</t>
  </si>
  <si>
    <t>8 hours</t>
  </si>
  <si>
    <t>4 hours</t>
  </si>
  <si>
    <t>6 obs</t>
  </si>
  <si>
    <t>2 hours</t>
  </si>
  <si>
    <t>12 obs</t>
  </si>
  <si>
    <t>1 hour</t>
  </si>
  <si>
    <t>24 obs</t>
  </si>
  <si>
    <t>Number of Obs Per Day</t>
  </si>
  <si>
    <t>Spacing of Obs</t>
  </si>
  <si>
    <t xml:space="preserve">Average </t>
  </si>
  <si>
    <t>2 hour</t>
  </si>
  <si>
    <t>4 hour</t>
  </si>
  <si>
    <t>8 hour</t>
  </si>
  <si>
    <t>Dew-Point</t>
  </si>
  <si>
    <t>RH</t>
  </si>
  <si>
    <t>Pressure</t>
  </si>
  <si>
    <t>Temp</t>
  </si>
  <si>
    <t>Dew Pt</t>
  </si>
  <si>
    <t xml:space="preserve">Time </t>
  </si>
  <si>
    <t>Number</t>
  </si>
  <si>
    <t>of Obs Per Day</t>
  </si>
  <si>
    <t xml:space="preserve"> </t>
  </si>
  <si>
    <t>Miniumum</t>
  </si>
  <si>
    <t>Range/Maximum</t>
  </si>
  <si>
    <t>% Range</t>
  </si>
  <si>
    <t>Time Spacing</t>
  </si>
  <si>
    <t>[hour]</t>
  </si>
  <si>
    <t>[Obs Per Day]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</si>
</sst>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9"/>
      <name val="Geneva"/>
      <family val="2"/>
    </font>
    <font>
      <sz val="10"/>
      <name val="Arial"/>
      <family val="2"/>
    </font>
    <font>
      <sz val="9"/>
      <color rgb="FF000000"/>
      <name val="Geneva"/>
      <family val="2"/>
    </font>
    <font>
      <sz val="8.25"/>
      <color rgb="FF000000"/>
      <name val="Geneva"/>
      <family val="2"/>
    </font>
    <font>
      <sz val="10"/>
      <color rgb="FF000000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Average Values with Number of Observations in a Day</a:t>
            </a:r>
          </a:p>
        </c:rich>
      </c:tx>
      <c:layout>
        <c:manualLayout>
          <c:xMode val="edge"/>
          <c:yMode val="edge"/>
          <c:x val="0.1745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25"/>
          <c:y val="0.17775"/>
          <c:w val="0.6385"/>
          <c:h val="0.65125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Sheet1!$I$67:$I$72</c:f>
              <c:numCache/>
            </c:numRef>
          </c:xVal>
          <c:yVal>
            <c:numRef>
              <c:f>Sheet1!$J$67:$J$72</c:f>
              <c:numCache/>
            </c:numRef>
          </c:yVal>
          <c:smooth val="0"/>
        </c:ser>
        <c:ser>
          <c:idx val="1"/>
          <c:order val="1"/>
          <c:tx>
            <c:v>Dew Point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Sheet1!$I$67:$I$72</c:f>
              <c:numCache/>
            </c:numRef>
          </c:xVal>
          <c:yVal>
            <c:numRef>
              <c:f>Sheet1!$L$67:$L$72</c:f>
              <c:numCache/>
            </c:numRef>
          </c:yVal>
          <c:smooth val="0"/>
        </c:ser>
        <c:axId val="50750960"/>
        <c:axId val="54105457"/>
      </c:scatterChart>
      <c:valAx>
        <c:axId val="507509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Number of  Observations in a Day</a:t>
                </a:r>
              </a:p>
            </c:rich>
          </c:tx>
          <c:layout>
            <c:manualLayout>
              <c:xMode val="edge"/>
              <c:yMode val="edge"/>
              <c:x val="0.2875"/>
              <c:y val="0.90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54105457"/>
        <c:crosses val="autoZero"/>
        <c:crossBetween val="midCat"/>
        <c:dispUnits/>
        <c:minorUnit val="10"/>
      </c:valAx>
      <c:valAx>
        <c:axId val="5410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[F]</a:t>
                </a:r>
              </a:p>
            </c:rich>
          </c:tx>
          <c:layout>
            <c:manualLayout>
              <c:xMode val="edge"/>
              <c:yMode val="edge"/>
              <c:x val="0.02675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50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"/>
          <c:y val="0.45725"/>
          <c:w val="0.182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Average Values with Number of Observations in a Day</a:t>
            </a:r>
          </a:p>
        </c:rich>
      </c:tx>
      <c:layout>
        <c:manualLayout>
          <c:xMode val="edge"/>
          <c:yMode val="edge"/>
          <c:x val="0.17425"/>
          <c:y val="0.03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5"/>
          <c:y val="0.177"/>
          <c:w val="0.65775"/>
          <c:h val="0.6525"/>
        </c:manualLayout>
      </c:layou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Sheet1!$I$67:$I$72</c:f>
              <c:numCache/>
            </c:numRef>
          </c:xVal>
          <c:yVal>
            <c:numRef>
              <c:f>Sheet1!$K$67:$K$72</c:f>
              <c:numCache/>
            </c:numRef>
          </c:yVal>
          <c:smooth val="0"/>
        </c:ser>
        <c:ser>
          <c:idx val="1"/>
          <c:order val="1"/>
          <c:tx>
            <c:v>Dew Point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Sheet1!$I$67:$I$72</c:f>
              <c:numCache/>
            </c:numRef>
          </c:xVal>
          <c:yVal>
            <c:numRef>
              <c:f>Sheet1!$M$67:$M$72</c:f>
              <c:numCache/>
            </c:numRef>
          </c:yVal>
          <c:smooth val="0"/>
        </c:ser>
        <c:axId val="17187066"/>
        <c:axId val="20465867"/>
      </c:scatterChart>
      <c:valAx>
        <c:axId val="1718706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Number of  Observations in a Day</a:t>
                </a:r>
              </a:p>
            </c:rich>
          </c:tx>
          <c:layout>
            <c:manualLayout>
              <c:xMode val="edge"/>
              <c:yMode val="edge"/>
              <c:x val="0.27875"/>
              <c:y val="0.9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20465867"/>
        <c:crossesAt val="6"/>
        <c:crossBetween val="midCat"/>
        <c:dispUnits/>
        <c:minorUnit val="10"/>
      </c:valAx>
      <c:valAx>
        <c:axId val="20465867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[F]</a:t>
                </a:r>
              </a:p>
            </c:rich>
          </c:tx>
          <c:layout>
            <c:manualLayout>
              <c:xMode val="edge"/>
              <c:yMode val="edge"/>
              <c:x val="0.02675"/>
              <c:y val="0.37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17187066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25"/>
          <c:y val="0.45575"/>
          <c:w val="0.182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Relative Differences </a:t>
            </a:r>
          </a:p>
        </c:rich>
      </c:tx>
      <c:layout>
        <c:manualLayout>
          <c:xMode val="edge"/>
          <c:yMode val="edge"/>
          <c:x val="0.38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25"/>
          <c:y val="0.17775"/>
          <c:w val="0.6345"/>
          <c:h val="0.65125"/>
        </c:manualLayout>
      </c:layout>
      <c:scatterChart>
        <c:scatterStyle val="lineMarker"/>
        <c:varyColors val="0"/>
        <c:ser>
          <c:idx val="0"/>
          <c:order val="0"/>
          <c:tx>
            <c:v>Ave Temp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Sheet1!$J$77:$J$82</c:f>
              <c:numCache/>
            </c:numRef>
          </c:yVal>
          <c:smooth val="0"/>
        </c:ser>
        <c:ser>
          <c:idx val="1"/>
          <c:order val="1"/>
          <c:tx>
            <c:v>Temp Range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Sheet1!$K$77:$K$82</c:f>
              <c:numCache/>
            </c:numRef>
          </c:yVal>
          <c:smooth val="0"/>
        </c:ser>
        <c:ser>
          <c:idx val="2"/>
          <c:order val="2"/>
          <c:tx>
            <c:v>Ave Td</c:v>
          </c:tx>
          <c:spPr>
            <a:ln w="254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Sheet1!$L$77:$L$82</c:f>
              <c:numCache/>
            </c:numRef>
          </c:yVal>
          <c:smooth val="0"/>
        </c:ser>
        <c:ser>
          <c:idx val="3"/>
          <c:order val="3"/>
          <c:tx>
            <c:v>Td Range</c:v>
          </c:tx>
          <c:spPr>
            <a:ln w="254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Sheet1!$M$77:$M$82</c:f>
              <c:numCache/>
            </c:numRef>
          </c:yVal>
          <c:smooth val="0"/>
        </c:ser>
        <c:ser>
          <c:idx val="4"/>
          <c:order val="4"/>
          <c:tx>
            <c:v>Ave RH</c:v>
          </c:tx>
          <c:spPr>
            <a:ln w="254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Sheet1!$N$77:$N$82</c:f>
              <c:numCache/>
            </c:numRef>
          </c:yVal>
          <c:smooth val="0"/>
        </c:ser>
        <c:ser>
          <c:idx val="5"/>
          <c:order val="5"/>
          <c:tx>
            <c:v>RH Range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Sheet1!$I$77:$I$82</c:f>
              <c:numCache/>
            </c:numRef>
          </c:xVal>
          <c:yVal>
            <c:numRef>
              <c:f>Sheet1!$O$77:$O$82</c:f>
              <c:numCache/>
            </c:numRef>
          </c:yVal>
          <c:smooth val="0"/>
        </c:ser>
        <c:axId val="49975076"/>
        <c:axId val="47122501"/>
      </c:scatterChart>
      <c:valAx>
        <c:axId val="499750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Number of Observations during Day</a:t>
                </a:r>
              </a:p>
            </c:rich>
          </c:tx>
          <c:layout>
            <c:manualLayout>
              <c:xMode val="edge"/>
              <c:yMode val="edge"/>
              <c:x val="0.27925"/>
              <c:y val="0.90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47122501"/>
        <c:crossesAt val="-7"/>
        <c:crossBetween val="midCat"/>
        <c:dispUnits/>
        <c:minorUnit val="10"/>
      </c:valAx>
      <c:valAx>
        <c:axId val="4712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Difference from Average or Range at 96 obs per day</a:t>
                </a:r>
              </a:p>
            </c:rich>
          </c:tx>
          <c:layout>
            <c:manualLayout>
              <c:xMode val="edge"/>
              <c:yMode val="edge"/>
              <c:x val="0.02675"/>
              <c:y val="0.20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49975076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"/>
          <c:y val="0.36525"/>
          <c:w val="0.18275"/>
          <c:h val="0.2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Comparison of Data Measurements</a:t>
            </a:r>
          </a:p>
        </c:rich>
      </c:tx>
      <c:layout>
        <c:manualLayout>
          <c:xMode val="edge"/>
          <c:yMode val="edge"/>
          <c:x val="0.2895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7775"/>
          <c:w val="0.6325"/>
          <c:h val="0.65125"/>
        </c:manualLayout>
      </c:layout>
      <c:scatterChart>
        <c:scatterStyle val="lineMarker"/>
        <c:varyColors val="0"/>
        <c:ser>
          <c:idx val="1"/>
          <c:order val="0"/>
          <c:tx>
            <c:v>96 obs/day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Sheet1!$A$6:$A$101</c:f>
              <c:strCache/>
            </c:strRef>
          </c:xVal>
          <c:yVal>
            <c:numRef>
              <c:f>Sheet1!$C$6:$C$101</c:f>
              <c:numCache/>
            </c:numRef>
          </c:yVal>
          <c:smooth val="0"/>
        </c:ser>
        <c:ser>
          <c:idx val="0"/>
          <c:order val="1"/>
          <c:tx>
            <c:v>3 obs/day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Sheet1!$AJ$6:$AJ$8</c:f>
              <c:strCache/>
            </c:strRef>
          </c:xVal>
          <c:yVal>
            <c:numRef>
              <c:f>Sheet1!$AL$6:$AL$8</c:f>
              <c:numCache/>
            </c:numRef>
          </c:yVal>
          <c:smooth val="0"/>
        </c:ser>
        <c:axId val="21449326"/>
        <c:axId val="58826207"/>
      </c:scatterChart>
      <c:valAx>
        <c:axId val="214493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Time of Day</a:t>
                </a:r>
              </a:p>
            </c:rich>
          </c:tx>
          <c:layout>
            <c:manualLayout>
              <c:xMode val="edge"/>
              <c:yMode val="edge"/>
              <c:x val="0.3635"/>
              <c:y val="0.904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h:mm\ AM/PM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58826207"/>
        <c:crossesAt val="60"/>
        <c:crossBetween val="midCat"/>
        <c:dispUnits/>
        <c:majorUnit val="0.25"/>
        <c:minorUnit val="0.04166667"/>
      </c:valAx>
      <c:valAx>
        <c:axId val="58826207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[F]</a:t>
                </a:r>
              </a:p>
            </c:rich>
          </c:tx>
          <c:layout>
            <c:manualLayout>
              <c:xMode val="edge"/>
              <c:yMode val="edge"/>
              <c:x val="0.02675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2144932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"/>
          <c:y val="0.45725"/>
          <c:w val="0.176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Comparison of Data Measurements</a:t>
            </a:r>
          </a:p>
        </c:rich>
      </c:tx>
      <c:layout>
        <c:manualLayout>
          <c:xMode val="edge"/>
          <c:yMode val="edge"/>
          <c:x val="0.289"/>
          <c:y val="0.03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75"/>
          <c:y val="0.177"/>
          <c:w val="0.63325"/>
          <c:h val="0.6525"/>
        </c:manualLayout>
      </c:layout>
      <c:scatterChart>
        <c:scatterStyle val="lineMarker"/>
        <c:varyColors val="0"/>
        <c:ser>
          <c:idx val="1"/>
          <c:order val="0"/>
          <c:tx>
            <c:v>96 obs/day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Sheet1!$A$6:$A$101</c:f>
              <c:strCache/>
            </c:strRef>
          </c:xVal>
          <c:yVal>
            <c:numRef>
              <c:f>Sheet1!$C$6:$C$101</c:f>
              <c:numCache/>
            </c:numRef>
          </c:yVal>
          <c:smooth val="0"/>
        </c:ser>
        <c:ser>
          <c:idx val="0"/>
          <c:order val="1"/>
          <c:tx>
            <c:v>3 obs/day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Sheet1!$AQ$6:$AQ$8</c:f>
              <c:strCache/>
            </c:strRef>
          </c:xVal>
          <c:yVal>
            <c:numRef>
              <c:f>Sheet1!$AS$6:$AS$8</c:f>
              <c:numCache/>
            </c:numRef>
          </c:yVal>
          <c:smooth val="0"/>
        </c:ser>
        <c:axId val="59673816"/>
        <c:axId val="193433"/>
      </c:scatterChart>
      <c:valAx>
        <c:axId val="5967381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Time of Day</a:t>
                </a:r>
              </a:p>
            </c:rich>
          </c:tx>
          <c:layout>
            <c:manualLayout>
              <c:xMode val="edge"/>
              <c:yMode val="edge"/>
              <c:x val="0.36275"/>
              <c:y val="0.9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h:mm\ AM/PM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193433"/>
        <c:crossesAt val="60"/>
        <c:crossBetween val="midCat"/>
        <c:dispUnits/>
        <c:majorUnit val="0.25"/>
        <c:minorUnit val="0.04166667"/>
      </c:valAx>
      <c:valAx>
        <c:axId val="193433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[F]</a:t>
                </a:r>
              </a:p>
            </c:rich>
          </c:tx>
          <c:layout>
            <c:manualLayout>
              <c:xMode val="edge"/>
              <c:yMode val="edge"/>
              <c:x val="0.02675"/>
              <c:y val="0.364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5967381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5"/>
          <c:y val="0.45575"/>
          <c:w val="0.17625"/>
          <c:h val="0.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Effect of Sampling on Observed Range</a:t>
            </a:r>
          </a:p>
        </c:rich>
      </c:tx>
      <c:layout>
        <c:manualLayout>
          <c:xMode val="edge"/>
          <c:yMode val="edge"/>
          <c:x val="0.249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"/>
          <c:y val="0.1835"/>
          <c:w val="0.629"/>
          <c:h val="0.6195"/>
        </c:manualLayout>
      </c:layou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Sheet1!$AB$67:$AB$72</c:f>
              <c:numCache/>
            </c:numRef>
          </c:yVal>
          <c:smooth val="0"/>
        </c:ser>
        <c:ser>
          <c:idx val="2"/>
          <c:order val="1"/>
          <c:tx>
            <c:v>Dew Point</c:v>
          </c:tx>
          <c:spPr>
            <a:ln w="25400">
              <a:solidFill>
                <a:srgbClr val="00ABEA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Sheet1!$AC$67:$AC$72</c:f>
              <c:numCache/>
            </c:numRef>
          </c:yVal>
          <c:smooth val="0"/>
        </c:ser>
        <c:ser>
          <c:idx val="3"/>
          <c:order val="2"/>
          <c:tx>
            <c:v>RH</c:v>
          </c:tx>
          <c:spPr>
            <a:ln w="25400">
              <a:solidFill>
                <a:srgbClr val="1FB71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Sheet1!$AD$67:$AD$72</c:f>
              <c:numCache/>
            </c:numRef>
          </c:yVal>
          <c:smooth val="0"/>
        </c:ser>
        <c:ser>
          <c:idx val="4"/>
          <c:order val="3"/>
          <c:tx>
            <c:v>Pressure</c:v>
          </c:tx>
          <c:spPr>
            <a:ln w="254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Sheet1!$AE$67:$AE$72</c:f>
              <c:numCache/>
            </c:numRef>
          </c:yVal>
          <c:smooth val="0"/>
        </c:ser>
        <c:axId val="1740898"/>
        <c:axId val="15668083"/>
      </c:scatterChart>
      <c:valAx>
        <c:axId val="174089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Amount of Time between Obs [hr]</a:t>
                </a:r>
              </a:p>
            </c:rich>
          </c:tx>
          <c:layout>
            <c:manualLayout>
              <c:xMode val="edge"/>
              <c:yMode val="edge"/>
              <c:x val="0.21775"/>
              <c:y val="0.88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668083"/>
        <c:crosses val="autoZero"/>
        <c:crossBetween val="midCat"/>
        <c:dispUnits/>
        <c:minorUnit val="1"/>
      </c:valAx>
      <c:valAx>
        <c:axId val="156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Range of Daily Values</a:t>
                </a:r>
              </a:p>
            </c:rich>
          </c:tx>
          <c:layout>
            <c:manualLayout>
              <c:xMode val="edge"/>
              <c:yMode val="edge"/>
              <c:x val="0.029"/>
              <c:y val="0.2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740898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"/>
          <c:y val="0.3945"/>
          <c:w val="0.1955"/>
          <c:h val="0.1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Effect of Sampling on Observed Range</a:t>
            </a:r>
          </a:p>
        </c:rich>
      </c:tx>
      <c:layout>
        <c:manualLayout>
          <c:xMode val="edge"/>
          <c:yMode val="edge"/>
          <c:x val="0.250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525"/>
          <c:y val="0.18275"/>
          <c:w val="0.58525"/>
          <c:h val="0.62075"/>
        </c:manualLayout>
      </c:layout>
      <c:scatterChart>
        <c:scatterStyle val="lineMarker"/>
        <c:varyColors val="0"/>
        <c:ser>
          <c:idx val="1"/>
          <c:order val="0"/>
          <c:tx>
            <c:v>Temperature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Sheet1!$AJ$67:$AJ$72</c:f>
              <c:numCache/>
            </c:numRef>
          </c:yVal>
          <c:smooth val="0"/>
        </c:ser>
        <c:ser>
          <c:idx val="2"/>
          <c:order val="1"/>
          <c:tx>
            <c:v>Dew Point</c:v>
          </c:tx>
          <c:spPr>
            <a:ln w="25400">
              <a:solidFill>
                <a:srgbClr val="00ABEA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ABEA"/>
              </a:solidFill>
              <a:ln>
                <a:solidFill>
                  <a:srgbClr val="00ABEA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Sheet1!$AK$67:$AK$72</c:f>
              <c:numCache/>
            </c:numRef>
          </c:yVal>
          <c:smooth val="0"/>
        </c:ser>
        <c:ser>
          <c:idx val="3"/>
          <c:order val="2"/>
          <c:tx>
            <c:v>RH</c:v>
          </c:tx>
          <c:spPr>
            <a:ln w="25400">
              <a:solidFill>
                <a:srgbClr val="1FB71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1FB714"/>
              </a:solidFill>
              <a:ln>
                <a:solidFill>
                  <a:srgbClr val="1FB71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Sheet1!$AL$67:$AL$72</c:f>
              <c:numCache/>
            </c:numRef>
          </c:yVal>
          <c:smooth val="0"/>
        </c:ser>
        <c:ser>
          <c:idx val="4"/>
          <c:order val="3"/>
          <c:tx>
            <c:v>Pressure</c:v>
          </c:tx>
          <c:spPr>
            <a:ln w="254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Sheet1!$Z$67:$Z$72</c:f>
              <c:numCache/>
            </c:numRef>
          </c:xVal>
          <c:yVal>
            <c:numRef>
              <c:f>Sheet1!$AM$67:$AM$72</c:f>
              <c:numCache/>
            </c:numRef>
          </c:yVal>
          <c:smooth val="0"/>
        </c:ser>
        <c:axId val="6795020"/>
        <c:axId val="61155181"/>
      </c:scatterChart>
      <c:valAx>
        <c:axId val="679502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Amount of Time between Obs [hr]</a:t>
                </a:r>
              </a:p>
            </c:rich>
          </c:tx>
          <c:layout>
            <c:manualLayout>
              <c:xMode val="edge"/>
              <c:yMode val="edge"/>
              <c:x val="0.24175"/>
              <c:y val="0.882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155181"/>
        <c:crossesAt val="-30"/>
        <c:crossBetween val="midCat"/>
        <c:dispUnits/>
        <c:minorUnit val="1"/>
      </c:valAx>
      <c:valAx>
        <c:axId val="6115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Percent Range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
of Daily Values</a:t>
                </a:r>
              </a:p>
            </c:rich>
          </c:tx>
          <c:layout>
            <c:manualLayout>
              <c:xMode val="edge"/>
              <c:yMode val="edge"/>
              <c:x val="0.02875"/>
              <c:y val="0.33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795020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25"/>
          <c:y val="0.3965"/>
          <c:w val="0.195"/>
          <c:h val="0.1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Comparison of Data Measurements</a:t>
            </a:r>
          </a:p>
        </c:rich>
      </c:tx>
      <c:layout>
        <c:manualLayout>
          <c:xMode val="edge"/>
          <c:yMode val="edge"/>
          <c:x val="0.289"/>
          <c:y val="0.032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75"/>
          <c:y val="0.177"/>
          <c:w val="0.63325"/>
          <c:h val="0.6525"/>
        </c:manualLayout>
      </c:layout>
      <c:scatterChart>
        <c:scatterStyle val="lineMarker"/>
        <c:varyColors val="0"/>
        <c:ser>
          <c:idx val="1"/>
          <c:order val="0"/>
          <c:tx>
            <c:v>96 obs/day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Sheet1!$A$6:$A$101</c:f>
              <c:strCache/>
            </c:strRef>
          </c:xVal>
          <c:yVal>
            <c:numRef>
              <c:f>Sheet1!$C$6:$C$101</c:f>
              <c:numCache/>
            </c:numRef>
          </c:yVal>
          <c:smooth val="0"/>
        </c:ser>
        <c:ser>
          <c:idx val="2"/>
          <c:order val="1"/>
          <c:tx>
            <c:v>48 obs/day</c:v>
          </c:tx>
          <c:spPr>
            <a:ln w="25400">
              <a:solidFill>
                <a:srgbClr val="FF66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Sheet1!$H$6:$H$53</c:f>
              <c:strCache/>
            </c:strRef>
          </c:xVal>
          <c:yVal>
            <c:numRef>
              <c:f>Sheet1!$J$6:$J$53</c:f>
              <c:numCache/>
            </c:numRef>
          </c:yVal>
          <c:smooth val="0"/>
        </c:ser>
        <c:ser>
          <c:idx val="0"/>
          <c:order val="2"/>
          <c:tx>
            <c:v>24 obs/day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Sheet1!$O$6:$O$29</c:f>
              <c:strCache/>
            </c:strRef>
          </c:xVal>
          <c:yVal>
            <c:numRef>
              <c:f>Sheet1!$Q$6:$Q$29</c:f>
              <c:numCache/>
            </c:numRef>
          </c:yVal>
          <c:smooth val="0"/>
        </c:ser>
        <c:ser>
          <c:idx val="3"/>
          <c:order val="3"/>
          <c:tx>
            <c:v>12 obs/day</c:v>
          </c:tx>
          <c:spPr>
            <a:ln w="25400">
              <a:solidFill>
                <a:srgbClr val="1FB71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Sheet1!$V$6:$V$17</c:f>
              <c:strCache/>
            </c:strRef>
          </c:xVal>
          <c:yVal>
            <c:numRef>
              <c:f>Sheet1!$X$6:$X$17</c:f>
              <c:numCache/>
            </c:numRef>
          </c:yVal>
          <c:smooth val="0"/>
        </c:ser>
        <c:ser>
          <c:idx val="4"/>
          <c:order val="4"/>
          <c:tx>
            <c:v>6 obs/day</c:v>
          </c:tx>
          <c:spPr>
            <a:ln w="254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Sheet1!$AC$6:$AC$11</c:f>
              <c:strCache/>
            </c:strRef>
          </c:xVal>
          <c:yVal>
            <c:numRef>
              <c:f>Sheet1!$AE$6:$AE$11</c:f>
              <c:numCache/>
            </c:numRef>
          </c:yVal>
          <c:smooth val="0"/>
        </c:ser>
        <c:ser>
          <c:idx val="5"/>
          <c:order val="5"/>
          <c:tx>
            <c:v>3 obs/day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Sheet1!$AJ$6:$AJ$8</c:f>
              <c:strCache/>
            </c:strRef>
          </c:xVal>
          <c:yVal>
            <c:numRef>
              <c:f>Sheet1!$AL$6:$AL$8</c:f>
              <c:numCache/>
            </c:numRef>
          </c:yVal>
          <c:smooth val="0"/>
        </c:ser>
        <c:axId val="13525718"/>
        <c:axId val="54622599"/>
      </c:scatterChart>
      <c:valAx>
        <c:axId val="135257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Time of Day</a:t>
                </a:r>
              </a:p>
            </c:rich>
          </c:tx>
          <c:layout>
            <c:manualLayout>
              <c:xMode val="edge"/>
              <c:yMode val="edge"/>
              <c:x val="0.36275"/>
              <c:y val="0.9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h:mm\ AM/PM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54622599"/>
        <c:crossesAt val="60"/>
        <c:crossBetween val="midCat"/>
        <c:dispUnits/>
        <c:majorUnit val="0.25"/>
        <c:minorUnit val="0.04166667"/>
      </c:valAx>
      <c:valAx>
        <c:axId val="5462259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Temperature [F]</a:t>
                </a:r>
              </a:p>
            </c:rich>
          </c:tx>
          <c:layout>
            <c:manualLayout>
              <c:xMode val="edge"/>
              <c:yMode val="edge"/>
              <c:x val="0.02675"/>
              <c:y val="0.364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crossAx val="13525718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5"/>
          <c:y val="0.364"/>
          <c:w val="0.17625"/>
          <c:h val="0.2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27</xdr:row>
      <xdr:rowOff>28575</xdr:rowOff>
    </xdr:from>
    <xdr:to>
      <xdr:col>9</xdr:col>
      <xdr:colOff>485775</xdr:colOff>
      <xdr:row>50</xdr:row>
      <xdr:rowOff>85725</xdr:rowOff>
    </xdr:to>
    <xdr:graphicFrame macro="">
      <xdr:nvGraphicFramePr>
        <xdr:cNvPr id="1025" name="Chart 1"/>
        <xdr:cNvGraphicFramePr/>
      </xdr:nvGraphicFramePr>
      <xdr:xfrm>
        <a:off x="123825" y="4143375"/>
        <a:ext cx="62198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89</xdr:row>
      <xdr:rowOff>104775</xdr:rowOff>
    </xdr:from>
    <xdr:to>
      <xdr:col>16</xdr:col>
      <xdr:colOff>457200</xdr:colOff>
      <xdr:row>113</xdr:row>
      <xdr:rowOff>9525</xdr:rowOff>
    </xdr:to>
    <xdr:graphicFrame macro="">
      <xdr:nvGraphicFramePr>
        <xdr:cNvPr id="1026" name="Chart 2"/>
        <xdr:cNvGraphicFramePr/>
      </xdr:nvGraphicFramePr>
      <xdr:xfrm>
        <a:off x="4619625" y="13668375"/>
        <a:ext cx="62198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38</xdr:row>
      <xdr:rowOff>85725</xdr:rowOff>
    </xdr:from>
    <xdr:to>
      <xdr:col>18</xdr:col>
      <xdr:colOff>428625</xdr:colOff>
      <xdr:row>61</xdr:row>
      <xdr:rowOff>152400</xdr:rowOff>
    </xdr:to>
    <xdr:graphicFrame macro="">
      <xdr:nvGraphicFramePr>
        <xdr:cNvPr id="1027" name="Chart 3"/>
        <xdr:cNvGraphicFramePr/>
      </xdr:nvGraphicFramePr>
      <xdr:xfrm>
        <a:off x="5962650" y="5876925"/>
        <a:ext cx="62007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15</xdr:row>
      <xdr:rowOff>114300</xdr:rowOff>
    </xdr:from>
    <xdr:to>
      <xdr:col>14</xdr:col>
      <xdr:colOff>295275</xdr:colOff>
      <xdr:row>39</xdr:row>
      <xdr:rowOff>9525</xdr:rowOff>
    </xdr:to>
    <xdr:graphicFrame macro="">
      <xdr:nvGraphicFramePr>
        <xdr:cNvPr id="1028" name="Chart 4"/>
        <xdr:cNvGraphicFramePr/>
      </xdr:nvGraphicFramePr>
      <xdr:xfrm>
        <a:off x="3114675" y="2400300"/>
        <a:ext cx="621030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22</xdr:row>
      <xdr:rowOff>9525</xdr:rowOff>
    </xdr:from>
    <xdr:to>
      <xdr:col>30</xdr:col>
      <xdr:colOff>276225</xdr:colOff>
      <xdr:row>45</xdr:row>
      <xdr:rowOff>85725</xdr:rowOff>
    </xdr:to>
    <xdr:graphicFrame macro="">
      <xdr:nvGraphicFramePr>
        <xdr:cNvPr id="1029" name="Chart 5"/>
        <xdr:cNvGraphicFramePr/>
      </xdr:nvGraphicFramePr>
      <xdr:xfrm>
        <a:off x="13649325" y="3362325"/>
        <a:ext cx="6219825" cy="3581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352425</xdr:colOff>
      <xdr:row>38</xdr:row>
      <xdr:rowOff>85725</xdr:rowOff>
    </xdr:from>
    <xdr:to>
      <xdr:col>36</xdr:col>
      <xdr:colOff>304800</xdr:colOff>
      <xdr:row>60</xdr:row>
      <xdr:rowOff>123825</xdr:rowOff>
    </xdr:to>
    <xdr:graphicFrame macro="">
      <xdr:nvGraphicFramePr>
        <xdr:cNvPr id="1030" name="Chart 6"/>
        <xdr:cNvGraphicFramePr/>
      </xdr:nvGraphicFramePr>
      <xdr:xfrm>
        <a:off x="18030825" y="5876925"/>
        <a:ext cx="5743575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76200</xdr:colOff>
      <xdr:row>39</xdr:row>
      <xdr:rowOff>9525</xdr:rowOff>
    </xdr:from>
    <xdr:to>
      <xdr:col>40</xdr:col>
      <xdr:colOff>600075</xdr:colOff>
      <xdr:row>61</xdr:row>
      <xdr:rowOff>66675</xdr:rowOff>
    </xdr:to>
    <xdr:graphicFrame macro="">
      <xdr:nvGraphicFramePr>
        <xdr:cNvPr id="1031" name="Chart 7"/>
        <xdr:cNvGraphicFramePr/>
      </xdr:nvGraphicFramePr>
      <xdr:xfrm>
        <a:off x="21021675" y="5953125"/>
        <a:ext cx="575310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657225</xdr:colOff>
      <xdr:row>21</xdr:row>
      <xdr:rowOff>9525</xdr:rowOff>
    </xdr:from>
    <xdr:to>
      <xdr:col>24</xdr:col>
      <xdr:colOff>266700</xdr:colOff>
      <xdr:row>44</xdr:row>
      <xdr:rowOff>85725</xdr:rowOff>
    </xdr:to>
    <xdr:graphicFrame macro="">
      <xdr:nvGraphicFramePr>
        <xdr:cNvPr id="1032" name="Chart 8"/>
        <xdr:cNvGraphicFramePr/>
      </xdr:nvGraphicFramePr>
      <xdr:xfrm>
        <a:off x="9686925" y="3209925"/>
        <a:ext cx="6229350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workbookViewId="0" topLeftCell="H1">
      <selection activeCell="AD17" sqref="AD17"/>
    </sheetView>
  </sheetViews>
  <sheetFormatPr defaultColWidth="11.00390625" defaultRowHeight="12"/>
  <cols>
    <col min="1" max="6" width="8.875" style="2" customWidth="1"/>
    <col min="7" max="7" width="5.875" style="2" customWidth="1"/>
    <col min="8" max="13" width="8.875" style="2" customWidth="1"/>
    <col min="14" max="14" width="6.125" style="2" customWidth="1"/>
    <col min="15" max="20" width="8.875" style="2" customWidth="1"/>
    <col min="21" max="21" width="7.00390625" style="2" customWidth="1"/>
    <col min="22" max="27" width="8.875" style="2" customWidth="1"/>
    <col min="28" max="28" width="7.375" style="2" customWidth="1"/>
    <col min="29" max="34" width="8.875" style="2" customWidth="1"/>
    <col min="35" max="35" width="6.50390625" style="2" customWidth="1"/>
    <col min="36" max="41" width="8.875" style="2" customWidth="1"/>
    <col min="42" max="16384" width="10.875" style="2" customWidth="1"/>
  </cols>
  <sheetData>
    <row r="1" spans="1:46" ht="12">
      <c r="A1" s="2" t="s">
        <v>14</v>
      </c>
      <c r="D1" s="2" t="s">
        <v>15</v>
      </c>
      <c r="H1" s="2" t="s">
        <v>14</v>
      </c>
      <c r="K1" s="2" t="s">
        <v>15</v>
      </c>
      <c r="O1" s="2" t="s">
        <v>14</v>
      </c>
      <c r="R1" s="2" t="s">
        <v>15</v>
      </c>
      <c r="V1" s="2" t="s">
        <v>14</v>
      </c>
      <c r="Y1" s="2" t="s">
        <v>15</v>
      </c>
      <c r="AC1" s="2" t="s">
        <v>14</v>
      </c>
      <c r="AF1" s="2" t="s">
        <v>15</v>
      </c>
      <c r="AJ1" s="2" t="s">
        <v>14</v>
      </c>
      <c r="AM1" s="2" t="s">
        <v>15</v>
      </c>
      <c r="AQ1" s="2" t="s">
        <v>14</v>
      </c>
      <c r="AT1" s="2" t="s">
        <v>15</v>
      </c>
    </row>
    <row r="2" spans="1:46" ht="12">
      <c r="A2" s="2" t="s">
        <v>17</v>
      </c>
      <c r="D2" s="2" t="s">
        <v>16</v>
      </c>
      <c r="H2" s="2" t="s">
        <v>19</v>
      </c>
      <c r="K2" s="2" t="s">
        <v>18</v>
      </c>
      <c r="O2" s="2" t="s">
        <v>27</v>
      </c>
      <c r="R2" s="2" t="s">
        <v>26</v>
      </c>
      <c r="V2" s="2" t="s">
        <v>25</v>
      </c>
      <c r="Y2" s="2" t="s">
        <v>24</v>
      </c>
      <c r="AC2" s="2" t="s">
        <v>23</v>
      </c>
      <c r="AF2" s="2" t="s">
        <v>22</v>
      </c>
      <c r="AJ2" s="2" t="s">
        <v>20</v>
      </c>
      <c r="AM2" s="2" t="s">
        <v>21</v>
      </c>
      <c r="AQ2" s="2" t="s">
        <v>20</v>
      </c>
      <c r="AT2" s="2" t="s">
        <v>21</v>
      </c>
    </row>
    <row r="4" spans="2:48" ht="12">
      <c r="B4" s="2" t="s">
        <v>0</v>
      </c>
      <c r="C4" s="2" t="s">
        <v>1</v>
      </c>
      <c r="D4" s="2" t="s">
        <v>1</v>
      </c>
      <c r="E4" s="2" t="s">
        <v>2</v>
      </c>
      <c r="F4" s="2" t="s">
        <v>3</v>
      </c>
      <c r="I4" s="2" t="s">
        <v>0</v>
      </c>
      <c r="J4" s="2" t="s">
        <v>1</v>
      </c>
      <c r="K4" s="2" t="s">
        <v>1</v>
      </c>
      <c r="L4" s="2" t="s">
        <v>2</v>
      </c>
      <c r="M4" s="2" t="s">
        <v>3</v>
      </c>
      <c r="P4" s="2" t="s">
        <v>0</v>
      </c>
      <c r="Q4" s="2" t="s">
        <v>1</v>
      </c>
      <c r="R4" s="2" t="s">
        <v>1</v>
      </c>
      <c r="S4" s="2" t="s">
        <v>2</v>
      </c>
      <c r="T4" s="2" t="s">
        <v>3</v>
      </c>
      <c r="W4" s="2" t="s">
        <v>0</v>
      </c>
      <c r="X4" s="2" t="s">
        <v>1</v>
      </c>
      <c r="Y4" s="2" t="s">
        <v>1</v>
      </c>
      <c r="Z4" s="2" t="s">
        <v>2</v>
      </c>
      <c r="AA4" s="2" t="s">
        <v>3</v>
      </c>
      <c r="AD4" s="2" t="s">
        <v>0</v>
      </c>
      <c r="AE4" s="2" t="s">
        <v>1</v>
      </c>
      <c r="AF4" s="2" t="s">
        <v>1</v>
      </c>
      <c r="AG4" s="2" t="s">
        <v>2</v>
      </c>
      <c r="AH4" s="2" t="s">
        <v>3</v>
      </c>
      <c r="AK4" s="2" t="s">
        <v>0</v>
      </c>
      <c r="AL4" s="2" t="s">
        <v>1</v>
      </c>
      <c r="AM4" s="2" t="s">
        <v>1</v>
      </c>
      <c r="AN4" s="2" t="s">
        <v>2</v>
      </c>
      <c r="AO4" s="2" t="s">
        <v>3</v>
      </c>
      <c r="AR4" s="2" t="s">
        <v>0</v>
      </c>
      <c r="AS4" s="2" t="s">
        <v>1</v>
      </c>
      <c r="AT4" s="2" t="s">
        <v>1</v>
      </c>
      <c r="AU4" s="2" t="s">
        <v>2</v>
      </c>
      <c r="AV4" s="2" t="s">
        <v>3</v>
      </c>
    </row>
    <row r="5" spans="1:48" ht="12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O5" s="2" t="s">
        <v>4</v>
      </c>
      <c r="P5" s="2" t="s">
        <v>5</v>
      </c>
      <c r="Q5" s="2" t="s">
        <v>6</v>
      </c>
      <c r="R5" s="2" t="s">
        <v>7</v>
      </c>
      <c r="S5" s="2" t="s">
        <v>8</v>
      </c>
      <c r="T5" s="2" t="s">
        <v>9</v>
      </c>
      <c r="V5" s="2" t="s">
        <v>4</v>
      </c>
      <c r="W5" s="2" t="s">
        <v>5</v>
      </c>
      <c r="X5" s="2" t="s">
        <v>6</v>
      </c>
      <c r="Y5" s="2" t="s">
        <v>7</v>
      </c>
      <c r="Z5" s="2" t="s">
        <v>8</v>
      </c>
      <c r="AA5" s="2" t="s">
        <v>9</v>
      </c>
      <c r="AC5" s="2" t="s">
        <v>4</v>
      </c>
      <c r="AD5" s="2" t="s">
        <v>5</v>
      </c>
      <c r="AE5" s="2" t="s">
        <v>6</v>
      </c>
      <c r="AF5" s="2" t="s">
        <v>7</v>
      </c>
      <c r="AG5" s="2" t="s">
        <v>8</v>
      </c>
      <c r="AH5" s="2" t="s">
        <v>9</v>
      </c>
      <c r="AJ5" s="2" t="s">
        <v>4</v>
      </c>
      <c r="AK5" s="2" t="s">
        <v>5</v>
      </c>
      <c r="AL5" s="2" t="s">
        <v>6</v>
      </c>
      <c r="AM5" s="2" t="s">
        <v>7</v>
      </c>
      <c r="AN5" s="2" t="s">
        <v>8</v>
      </c>
      <c r="AO5" s="2" t="s">
        <v>9</v>
      </c>
      <c r="AQ5" s="2" t="s">
        <v>4</v>
      </c>
      <c r="AR5" s="2" t="s">
        <v>5</v>
      </c>
      <c r="AS5" s="2" t="s">
        <v>6</v>
      </c>
      <c r="AT5" s="2" t="s">
        <v>7</v>
      </c>
      <c r="AU5" s="2" t="s">
        <v>8</v>
      </c>
      <c r="AV5" s="2" t="s">
        <v>9</v>
      </c>
    </row>
    <row r="6" spans="1:48" ht="12">
      <c r="A6" s="3">
        <v>0</v>
      </c>
      <c r="B6" s="2">
        <v>64.2</v>
      </c>
      <c r="C6" s="2">
        <v>64.2</v>
      </c>
      <c r="D6" s="2">
        <v>99</v>
      </c>
      <c r="E6" s="2">
        <v>63.9</v>
      </c>
      <c r="F6" s="2">
        <v>1019.1</v>
      </c>
      <c r="H6" s="3">
        <v>0</v>
      </c>
      <c r="I6" s="2">
        <v>64.2</v>
      </c>
      <c r="J6" s="2">
        <v>64.2</v>
      </c>
      <c r="K6" s="2">
        <v>99</v>
      </c>
      <c r="L6" s="2">
        <v>63.9</v>
      </c>
      <c r="M6" s="2">
        <v>1019.1</v>
      </c>
      <c r="O6" s="3">
        <v>0</v>
      </c>
      <c r="P6" s="2">
        <v>64.2</v>
      </c>
      <c r="Q6" s="2">
        <v>64.2</v>
      </c>
      <c r="R6" s="2">
        <v>99</v>
      </c>
      <c r="S6" s="2">
        <v>63.9</v>
      </c>
      <c r="T6" s="2">
        <v>1019.1</v>
      </c>
      <c r="V6" s="3">
        <v>0</v>
      </c>
      <c r="W6" s="2">
        <v>64.2</v>
      </c>
      <c r="X6" s="2">
        <v>64.2</v>
      </c>
      <c r="Y6" s="2">
        <v>99</v>
      </c>
      <c r="Z6" s="2">
        <v>63.9</v>
      </c>
      <c r="AA6" s="2">
        <v>1019.1</v>
      </c>
      <c r="AC6" s="3">
        <v>0</v>
      </c>
      <c r="AD6" s="2">
        <v>64.2</v>
      </c>
      <c r="AE6" s="2">
        <v>64.2</v>
      </c>
      <c r="AF6" s="2">
        <v>99</v>
      </c>
      <c r="AG6" s="2">
        <v>63.9</v>
      </c>
      <c r="AH6" s="2">
        <v>1019.1</v>
      </c>
      <c r="AJ6" s="3">
        <v>0</v>
      </c>
      <c r="AK6" s="2">
        <v>64.2</v>
      </c>
      <c r="AL6" s="2">
        <v>64.2</v>
      </c>
      <c r="AM6" s="2">
        <v>99</v>
      </c>
      <c r="AN6" s="2">
        <v>63.9</v>
      </c>
      <c r="AO6" s="2">
        <v>1019.1</v>
      </c>
      <c r="AQ6" s="3">
        <v>0.16666666666666666</v>
      </c>
      <c r="AR6" s="2">
        <v>63.5</v>
      </c>
      <c r="AS6" s="2">
        <v>63.5</v>
      </c>
      <c r="AT6" s="2">
        <v>99</v>
      </c>
      <c r="AU6" s="2">
        <v>63.2</v>
      </c>
      <c r="AV6" s="2">
        <v>1018.4</v>
      </c>
    </row>
    <row r="7" spans="1:48" ht="12">
      <c r="A7" s="3">
        <v>0.010416666666666666</v>
      </c>
      <c r="B7" s="2">
        <v>64.2</v>
      </c>
      <c r="C7" s="2">
        <v>64.2</v>
      </c>
      <c r="D7" s="2">
        <v>99</v>
      </c>
      <c r="E7" s="2">
        <v>63.9</v>
      </c>
      <c r="F7" s="2">
        <v>1019.1</v>
      </c>
      <c r="H7" s="3">
        <v>0.020833333333333332</v>
      </c>
      <c r="I7" s="2">
        <v>64.2</v>
      </c>
      <c r="J7" s="2">
        <v>64.2</v>
      </c>
      <c r="K7" s="2">
        <v>99</v>
      </c>
      <c r="L7" s="2">
        <v>63.9</v>
      </c>
      <c r="M7" s="2">
        <v>1019</v>
      </c>
      <c r="O7" s="3">
        <v>0.041666666666666664</v>
      </c>
      <c r="P7" s="2">
        <v>64.1</v>
      </c>
      <c r="Q7" s="2">
        <v>64.1</v>
      </c>
      <c r="R7" s="2">
        <v>98</v>
      </c>
      <c r="S7" s="2">
        <v>63.5</v>
      </c>
      <c r="T7" s="2">
        <v>1018.8</v>
      </c>
      <c r="V7" s="3">
        <v>0.08333333333333333</v>
      </c>
      <c r="W7" s="2">
        <v>63.9</v>
      </c>
      <c r="X7" s="2">
        <v>63.9</v>
      </c>
      <c r="Y7" s="2">
        <v>99</v>
      </c>
      <c r="Z7" s="2">
        <v>63.6</v>
      </c>
      <c r="AA7" s="2">
        <v>1018.7</v>
      </c>
      <c r="AC7" s="3">
        <v>0.16666666666666666</v>
      </c>
      <c r="AD7" s="2">
        <v>63.5</v>
      </c>
      <c r="AE7" s="2">
        <v>63.5</v>
      </c>
      <c r="AF7" s="2">
        <v>99</v>
      </c>
      <c r="AG7" s="2">
        <v>63.2</v>
      </c>
      <c r="AH7" s="2">
        <v>1018.4</v>
      </c>
      <c r="AJ7" s="3">
        <v>0.3333333333333333</v>
      </c>
      <c r="AK7" s="2">
        <v>64.1</v>
      </c>
      <c r="AL7" s="2">
        <v>64.1</v>
      </c>
      <c r="AM7" s="2">
        <v>99</v>
      </c>
      <c r="AN7" s="2">
        <v>63.8</v>
      </c>
      <c r="AO7" s="2">
        <v>1018.3</v>
      </c>
      <c r="AQ7" s="3">
        <v>0.5</v>
      </c>
      <c r="AR7" s="2">
        <v>71.2</v>
      </c>
      <c r="AS7" s="2">
        <v>69.4</v>
      </c>
      <c r="AT7" s="2">
        <v>92</v>
      </c>
      <c r="AU7" s="2">
        <v>67</v>
      </c>
      <c r="AV7" s="2">
        <v>1018</v>
      </c>
    </row>
    <row r="8" spans="1:48" ht="12">
      <c r="A8" s="3">
        <v>0.020833333333333332</v>
      </c>
      <c r="B8" s="2">
        <v>64.2</v>
      </c>
      <c r="C8" s="2">
        <v>64.2</v>
      </c>
      <c r="D8" s="2">
        <v>99</v>
      </c>
      <c r="E8" s="2">
        <v>63.9</v>
      </c>
      <c r="F8" s="2">
        <v>1019</v>
      </c>
      <c r="H8" s="3">
        <v>0.041666666666666664</v>
      </c>
      <c r="I8" s="2">
        <v>64.1</v>
      </c>
      <c r="J8" s="2">
        <v>64.1</v>
      </c>
      <c r="K8" s="2">
        <v>98</v>
      </c>
      <c r="L8" s="2">
        <v>63.5</v>
      </c>
      <c r="M8" s="2">
        <v>1018.8</v>
      </c>
      <c r="O8" s="3">
        <v>0.08333333333333333</v>
      </c>
      <c r="P8" s="2">
        <v>63.9</v>
      </c>
      <c r="Q8" s="2">
        <v>63.9</v>
      </c>
      <c r="R8" s="2">
        <v>99</v>
      </c>
      <c r="S8" s="2">
        <v>63.6</v>
      </c>
      <c r="T8" s="2">
        <v>1018.7</v>
      </c>
      <c r="V8" s="3">
        <v>0.16666666666666666</v>
      </c>
      <c r="W8" s="2">
        <v>63.5</v>
      </c>
      <c r="X8" s="2">
        <v>63.5</v>
      </c>
      <c r="Y8" s="2">
        <v>99</v>
      </c>
      <c r="Z8" s="2">
        <v>63.2</v>
      </c>
      <c r="AA8" s="2">
        <v>1018.4</v>
      </c>
      <c r="AC8" s="3">
        <v>0.3333333333333333</v>
      </c>
      <c r="AD8" s="2">
        <v>64.1</v>
      </c>
      <c r="AE8" s="2">
        <v>64.1</v>
      </c>
      <c r="AF8" s="2">
        <v>99</v>
      </c>
      <c r="AG8" s="2">
        <v>63.8</v>
      </c>
      <c r="AH8" s="2">
        <v>1018.3</v>
      </c>
      <c r="AJ8" s="3">
        <v>0.6666666666666666</v>
      </c>
      <c r="AK8" s="2">
        <v>79.4</v>
      </c>
      <c r="AL8" s="2">
        <v>75.5</v>
      </c>
      <c r="AM8" s="2">
        <v>84</v>
      </c>
      <c r="AN8" s="2">
        <v>70.3</v>
      </c>
      <c r="AO8" s="2">
        <v>1016.2</v>
      </c>
      <c r="AQ8" s="3">
        <v>0.8333333333333334</v>
      </c>
      <c r="AR8" s="2">
        <v>73</v>
      </c>
      <c r="AS8" s="2">
        <v>71.2</v>
      </c>
      <c r="AT8" s="2">
        <v>89</v>
      </c>
      <c r="AU8" s="2">
        <v>67.8</v>
      </c>
      <c r="AV8" s="2">
        <v>1015.4</v>
      </c>
    </row>
    <row r="9" spans="1:48" ht="12">
      <c r="A9" s="3">
        <v>0.03125</v>
      </c>
      <c r="B9" s="2">
        <v>64.1</v>
      </c>
      <c r="C9" s="2">
        <v>64.1</v>
      </c>
      <c r="D9" s="2">
        <v>98</v>
      </c>
      <c r="E9" s="2">
        <v>63.5</v>
      </c>
      <c r="F9" s="2">
        <v>1018.7</v>
      </c>
      <c r="H9" s="3">
        <v>0.0625</v>
      </c>
      <c r="I9" s="2">
        <v>63.9</v>
      </c>
      <c r="J9" s="2">
        <v>63.9</v>
      </c>
      <c r="K9" s="2">
        <v>99</v>
      </c>
      <c r="L9" s="2">
        <v>63.6</v>
      </c>
      <c r="M9" s="2">
        <v>1018.9</v>
      </c>
      <c r="O9" s="3">
        <v>0.125</v>
      </c>
      <c r="P9" s="2">
        <v>63.6</v>
      </c>
      <c r="Q9" s="2">
        <v>63.6</v>
      </c>
      <c r="R9" s="2">
        <v>99</v>
      </c>
      <c r="S9" s="2">
        <v>63.3</v>
      </c>
      <c r="T9" s="2">
        <v>1018.3</v>
      </c>
      <c r="V9" s="3">
        <v>0.25</v>
      </c>
      <c r="W9" s="2">
        <v>63.5</v>
      </c>
      <c r="X9" s="2">
        <v>63.5</v>
      </c>
      <c r="Y9" s="2">
        <v>99</v>
      </c>
      <c r="Z9" s="2">
        <v>63.2</v>
      </c>
      <c r="AA9" s="2">
        <v>1018.3</v>
      </c>
      <c r="AC9" s="3">
        <v>0.5</v>
      </c>
      <c r="AD9" s="2">
        <v>71.2</v>
      </c>
      <c r="AE9" s="2">
        <v>69.4</v>
      </c>
      <c r="AF9" s="2">
        <v>92</v>
      </c>
      <c r="AG9" s="2">
        <v>67</v>
      </c>
      <c r="AH9" s="2">
        <v>1018</v>
      </c>
      <c r="AJ9" s="2" t="s">
        <v>10</v>
      </c>
      <c r="AK9" s="4">
        <f>AVERAGE(AK6:AK8)</f>
        <v>69.23333333333333</v>
      </c>
      <c r="AL9" s="4">
        <f>AVERAGE(AL6:AL8)</f>
        <v>67.93333333333334</v>
      </c>
      <c r="AM9" s="4">
        <f>AVERAGE(AM6:AM8)</f>
        <v>94</v>
      </c>
      <c r="AN9" s="4">
        <f>AVERAGE(AN6:AN8)</f>
        <v>66</v>
      </c>
      <c r="AO9" s="4">
        <f>AVERAGE(AO6:AO8)</f>
        <v>1017.8666666666668</v>
      </c>
      <c r="AQ9" s="2" t="s">
        <v>10</v>
      </c>
      <c r="AR9" s="4">
        <f>AVERAGE(AR6:AR8)</f>
        <v>69.23333333333333</v>
      </c>
      <c r="AS9" s="4">
        <f>AVERAGE(AS6:AS8)</f>
        <v>68.03333333333335</v>
      </c>
      <c r="AT9" s="4">
        <f>AVERAGE(AT6:AT8)</f>
        <v>93.33333333333333</v>
      </c>
      <c r="AU9" s="4">
        <f>AVERAGE(AU6:AU8)</f>
        <v>66</v>
      </c>
      <c r="AV9" s="4">
        <f>AVERAGE(AV6:AV8)</f>
        <v>1017.2666666666668</v>
      </c>
    </row>
    <row r="10" spans="1:48" ht="12">
      <c r="A10" s="3">
        <v>0.041666666666666664</v>
      </c>
      <c r="B10" s="2">
        <v>64.1</v>
      </c>
      <c r="C10" s="2">
        <v>64.1</v>
      </c>
      <c r="D10" s="2">
        <v>98</v>
      </c>
      <c r="E10" s="2">
        <v>63.5</v>
      </c>
      <c r="F10" s="2">
        <v>1018.8</v>
      </c>
      <c r="H10" s="3">
        <v>0.08333333333333333</v>
      </c>
      <c r="I10" s="2">
        <v>63.9</v>
      </c>
      <c r="J10" s="2">
        <v>63.9</v>
      </c>
      <c r="K10" s="2">
        <v>99</v>
      </c>
      <c r="L10" s="2">
        <v>63.6</v>
      </c>
      <c r="M10" s="2">
        <v>1018.7</v>
      </c>
      <c r="O10" s="3">
        <v>0.16666666666666666</v>
      </c>
      <c r="P10" s="2">
        <v>63.5</v>
      </c>
      <c r="Q10" s="2">
        <v>63.5</v>
      </c>
      <c r="R10" s="2">
        <v>99</v>
      </c>
      <c r="S10" s="2">
        <v>63.2</v>
      </c>
      <c r="T10" s="2">
        <v>1018.4</v>
      </c>
      <c r="V10" s="3">
        <v>0.3333333333333333</v>
      </c>
      <c r="W10" s="2">
        <v>64.1</v>
      </c>
      <c r="X10" s="2">
        <v>64.1</v>
      </c>
      <c r="Y10" s="2">
        <v>99</v>
      </c>
      <c r="Z10" s="2">
        <v>63.8</v>
      </c>
      <c r="AA10" s="2">
        <v>1018.3</v>
      </c>
      <c r="AC10" s="3">
        <v>0.6666666666666666</v>
      </c>
      <c r="AD10" s="2">
        <v>79.4</v>
      </c>
      <c r="AE10" s="2">
        <v>75.5</v>
      </c>
      <c r="AF10" s="2">
        <v>84</v>
      </c>
      <c r="AG10" s="2">
        <v>70.3</v>
      </c>
      <c r="AH10" s="2">
        <v>1016.2</v>
      </c>
      <c r="AJ10" s="2" t="s">
        <v>11</v>
      </c>
      <c r="AK10" s="4">
        <f>MAX(AK6:AK8)</f>
        <v>79.4</v>
      </c>
      <c r="AL10" s="4">
        <f>MAX(AL6:AL8)</f>
        <v>75.5</v>
      </c>
      <c r="AM10" s="4">
        <f>MAX(AM6:AM8)</f>
        <v>99</v>
      </c>
      <c r="AN10" s="4">
        <f>MAX(AN6:AN8)</f>
        <v>70.3</v>
      </c>
      <c r="AO10" s="4">
        <f>MAX(AO6:AO8)</f>
        <v>1019.1</v>
      </c>
      <c r="AQ10" s="2" t="s">
        <v>11</v>
      </c>
      <c r="AR10" s="4">
        <f>MAX(AR6:AR8)</f>
        <v>73</v>
      </c>
      <c r="AS10" s="4">
        <f>MAX(AS6:AS8)</f>
        <v>71.2</v>
      </c>
      <c r="AT10" s="4">
        <f>MAX(AT6:AT8)</f>
        <v>99</v>
      </c>
      <c r="AU10" s="4">
        <f>MAX(AU6:AU8)</f>
        <v>67.8</v>
      </c>
      <c r="AV10" s="4">
        <f>MAX(AV6:AV8)</f>
        <v>1018.4</v>
      </c>
    </row>
    <row r="11" spans="1:48" ht="12">
      <c r="A11" s="3">
        <v>0.052083333333333336</v>
      </c>
      <c r="B11" s="2">
        <v>63.9</v>
      </c>
      <c r="C11" s="2">
        <v>63.9</v>
      </c>
      <c r="D11" s="2">
        <v>98</v>
      </c>
      <c r="E11" s="2">
        <v>63.3</v>
      </c>
      <c r="F11" s="2">
        <v>1019.1</v>
      </c>
      <c r="H11" s="3">
        <v>0.10416666666666667</v>
      </c>
      <c r="I11" s="2">
        <v>63.7</v>
      </c>
      <c r="J11" s="2">
        <v>63.7</v>
      </c>
      <c r="K11" s="2">
        <v>98</v>
      </c>
      <c r="L11" s="2">
        <v>63.1</v>
      </c>
      <c r="M11" s="2">
        <v>1018.7</v>
      </c>
      <c r="O11" s="3">
        <v>0.20833333333333334</v>
      </c>
      <c r="P11" s="2">
        <v>63.6</v>
      </c>
      <c r="Q11" s="2">
        <v>63.6</v>
      </c>
      <c r="R11" s="2">
        <v>99</v>
      </c>
      <c r="S11" s="2">
        <v>63.3</v>
      </c>
      <c r="T11" s="2">
        <v>1018.3</v>
      </c>
      <c r="V11" s="3">
        <v>0.4166666666666667</v>
      </c>
      <c r="W11" s="2">
        <v>65.8</v>
      </c>
      <c r="X11" s="2">
        <v>65.8</v>
      </c>
      <c r="Y11" s="2">
        <v>97</v>
      </c>
      <c r="Z11" s="2">
        <v>64.9</v>
      </c>
      <c r="AA11" s="2">
        <v>1017.8</v>
      </c>
      <c r="AC11" s="3">
        <v>0.8333333333333334</v>
      </c>
      <c r="AD11" s="2">
        <v>73</v>
      </c>
      <c r="AE11" s="2">
        <v>71.2</v>
      </c>
      <c r="AF11" s="2">
        <v>89</v>
      </c>
      <c r="AG11" s="2">
        <v>67.8</v>
      </c>
      <c r="AH11" s="2">
        <v>1015.4</v>
      </c>
      <c r="AJ11" s="2" t="s">
        <v>12</v>
      </c>
      <c r="AK11" s="4">
        <f>MIN(AK6:AK8)</f>
        <v>64.1</v>
      </c>
      <c r="AL11" s="4">
        <f>MIN(AL6:AL8)</f>
        <v>64.1</v>
      </c>
      <c r="AM11" s="4">
        <f>MIN(AM6:AM8)</f>
        <v>84</v>
      </c>
      <c r="AN11" s="4">
        <f>MIN(AN6:AN8)</f>
        <v>63.8</v>
      </c>
      <c r="AO11" s="4">
        <f>MIN(AO6:AO8)</f>
        <v>1016.2</v>
      </c>
      <c r="AQ11" s="2" t="s">
        <v>12</v>
      </c>
      <c r="AR11" s="4">
        <f>MIN(AR6:AR8)</f>
        <v>63.5</v>
      </c>
      <c r="AS11" s="4">
        <f>MIN(AS6:AS8)</f>
        <v>63.5</v>
      </c>
      <c r="AT11" s="4">
        <f>MIN(AT6:AT8)</f>
        <v>89</v>
      </c>
      <c r="AU11" s="4">
        <f>MIN(AU6:AU8)</f>
        <v>63.2</v>
      </c>
      <c r="AV11" s="4">
        <f>MIN(AV6:AV8)</f>
        <v>1015.4</v>
      </c>
    </row>
    <row r="12" spans="1:48" ht="12">
      <c r="A12" s="3">
        <v>0.0625</v>
      </c>
      <c r="B12" s="2">
        <v>63.9</v>
      </c>
      <c r="C12" s="2">
        <v>63.9</v>
      </c>
      <c r="D12" s="2">
        <v>99</v>
      </c>
      <c r="E12" s="2">
        <v>63.6</v>
      </c>
      <c r="F12" s="2">
        <v>1018.9</v>
      </c>
      <c r="H12" s="3">
        <v>0.125</v>
      </c>
      <c r="I12" s="2">
        <v>63.6</v>
      </c>
      <c r="J12" s="2">
        <v>63.6</v>
      </c>
      <c r="K12" s="2">
        <v>99</v>
      </c>
      <c r="L12" s="2">
        <v>63.3</v>
      </c>
      <c r="M12" s="2">
        <v>1018.3</v>
      </c>
      <c r="O12" s="3">
        <v>0.25</v>
      </c>
      <c r="P12" s="2">
        <v>63.5</v>
      </c>
      <c r="Q12" s="2">
        <v>63.5</v>
      </c>
      <c r="R12" s="2">
        <v>99</v>
      </c>
      <c r="S12" s="2">
        <v>63.2</v>
      </c>
      <c r="T12" s="2">
        <v>1018.3</v>
      </c>
      <c r="V12" s="3">
        <v>0.5</v>
      </c>
      <c r="W12" s="2">
        <v>71.2</v>
      </c>
      <c r="X12" s="2">
        <v>69.4</v>
      </c>
      <c r="Y12" s="2">
        <v>92</v>
      </c>
      <c r="Z12" s="2">
        <v>67</v>
      </c>
      <c r="AA12" s="2">
        <v>1018</v>
      </c>
      <c r="AC12" s="2" t="s">
        <v>10</v>
      </c>
      <c r="AD12" s="4">
        <f>AVERAGE(AD5:AD10)</f>
        <v>68.47999999999999</v>
      </c>
      <c r="AE12" s="4">
        <f>AVERAGE(AE5:AE10)</f>
        <v>67.34</v>
      </c>
      <c r="AF12" s="4">
        <f>AVERAGE(AF5:AF10)</f>
        <v>94.6</v>
      </c>
      <c r="AG12" s="4">
        <f>AVERAGE(AG5:AG10)</f>
        <v>65.64</v>
      </c>
      <c r="AH12" s="4">
        <f>AVERAGE(AH5:AH10)</f>
        <v>1018</v>
      </c>
      <c r="AJ12" s="2" t="s">
        <v>13</v>
      </c>
      <c r="AK12" s="4">
        <f>AK10-AK11</f>
        <v>15.300000000000011</v>
      </c>
      <c r="AL12" s="4">
        <f>AL10-AL11</f>
        <v>11.400000000000006</v>
      </c>
      <c r="AM12" s="4">
        <f>AM10-AM11</f>
        <v>15</v>
      </c>
      <c r="AN12" s="4">
        <f>AN10-AN11</f>
        <v>6.5</v>
      </c>
      <c r="AO12" s="4">
        <f>AO10-AO11</f>
        <v>2.8999999999999773</v>
      </c>
      <c r="AQ12" s="2" t="s">
        <v>13</v>
      </c>
      <c r="AR12" s="4">
        <f>AR10-AR11</f>
        <v>9.5</v>
      </c>
      <c r="AS12" s="4">
        <f>AS10-AS11</f>
        <v>7.700000000000003</v>
      </c>
      <c r="AT12" s="4">
        <f>AT10-AT11</f>
        <v>10</v>
      </c>
      <c r="AU12" s="4">
        <f>AU10-AU11</f>
        <v>4.599999999999994</v>
      </c>
      <c r="AV12" s="4">
        <f>AV10-AV11</f>
        <v>3</v>
      </c>
    </row>
    <row r="13" spans="1:34" ht="12">
      <c r="A13" s="3">
        <v>0.07291666666666667</v>
      </c>
      <c r="B13" s="2">
        <v>63.9</v>
      </c>
      <c r="C13" s="2">
        <v>63.9</v>
      </c>
      <c r="D13" s="2">
        <v>99</v>
      </c>
      <c r="E13" s="2">
        <v>63.6</v>
      </c>
      <c r="F13" s="2">
        <v>1018.9</v>
      </c>
      <c r="H13" s="3">
        <v>0.14583333333333334</v>
      </c>
      <c r="I13" s="2">
        <v>63.6</v>
      </c>
      <c r="J13" s="2">
        <v>63.6</v>
      </c>
      <c r="K13" s="2">
        <v>98</v>
      </c>
      <c r="L13" s="2">
        <v>63</v>
      </c>
      <c r="M13" s="2">
        <v>1018.4</v>
      </c>
      <c r="O13" s="3">
        <v>0.2916666666666667</v>
      </c>
      <c r="P13" s="2">
        <v>63.8</v>
      </c>
      <c r="Q13" s="2">
        <v>63.8</v>
      </c>
      <c r="R13" s="2">
        <v>99</v>
      </c>
      <c r="S13" s="2">
        <v>63.5</v>
      </c>
      <c r="T13" s="2">
        <v>1018.4</v>
      </c>
      <c r="V13" s="3">
        <v>0.5833333333333334</v>
      </c>
      <c r="W13" s="2">
        <v>75</v>
      </c>
      <c r="X13" s="2">
        <v>72.7</v>
      </c>
      <c r="Y13" s="2">
        <v>90</v>
      </c>
      <c r="Z13" s="2">
        <v>69.6</v>
      </c>
      <c r="AA13" s="2">
        <v>1017.2</v>
      </c>
      <c r="AC13" s="2" t="s">
        <v>11</v>
      </c>
      <c r="AD13" s="4">
        <f>MAX(AD6:AD11)</f>
        <v>79.4</v>
      </c>
      <c r="AE13" s="4">
        <f>MAX(AE5:AE10)</f>
        <v>75.5</v>
      </c>
      <c r="AF13" s="4">
        <f>MAX(AF5:AF10)</f>
        <v>99</v>
      </c>
      <c r="AG13" s="4">
        <f>MAX(AG5:AG10)</f>
        <v>70.3</v>
      </c>
      <c r="AH13" s="4">
        <f>MAX(AH5:AH10)</f>
        <v>1019.1</v>
      </c>
    </row>
    <row r="14" spans="1:34" ht="12">
      <c r="A14" s="3">
        <v>0.08333333333333333</v>
      </c>
      <c r="B14" s="2">
        <v>63.9</v>
      </c>
      <c r="C14" s="2">
        <v>63.9</v>
      </c>
      <c r="D14" s="2">
        <v>99</v>
      </c>
      <c r="E14" s="2">
        <v>63.6</v>
      </c>
      <c r="F14" s="2">
        <v>1018.7</v>
      </c>
      <c r="H14" s="3">
        <v>0.16666666666666666</v>
      </c>
      <c r="I14" s="2">
        <v>63.5</v>
      </c>
      <c r="J14" s="2">
        <v>63.5</v>
      </c>
      <c r="K14" s="2">
        <v>99</v>
      </c>
      <c r="L14" s="2">
        <v>63.2</v>
      </c>
      <c r="M14" s="2">
        <v>1018.4</v>
      </c>
      <c r="O14" s="3">
        <v>0.3333333333333333</v>
      </c>
      <c r="P14" s="2">
        <v>64.1</v>
      </c>
      <c r="Q14" s="2">
        <v>64.1</v>
      </c>
      <c r="R14" s="2">
        <v>99</v>
      </c>
      <c r="S14" s="2">
        <v>63.8</v>
      </c>
      <c r="T14" s="2">
        <v>1018.3</v>
      </c>
      <c r="V14" s="3">
        <v>0.6666666666666666</v>
      </c>
      <c r="W14" s="2">
        <v>79.4</v>
      </c>
      <c r="X14" s="2">
        <v>75.5</v>
      </c>
      <c r="Y14" s="2">
        <v>84</v>
      </c>
      <c r="Z14" s="2">
        <v>70.3</v>
      </c>
      <c r="AA14" s="2">
        <v>1016.2</v>
      </c>
      <c r="AC14" s="2" t="s">
        <v>12</v>
      </c>
      <c r="AD14" s="4">
        <f>MIN(AD6:AD11)</f>
        <v>63.5</v>
      </c>
      <c r="AE14" s="4">
        <f>MIN(AE5:AE10)</f>
        <v>63.5</v>
      </c>
      <c r="AF14" s="4">
        <f>MIN(AF5:AF10)</f>
        <v>84</v>
      </c>
      <c r="AG14" s="4">
        <f>MIN(AG5:AG10)</f>
        <v>63.2</v>
      </c>
      <c r="AH14" s="4">
        <f>MIN(AH5:AH10)</f>
        <v>1016.2</v>
      </c>
    </row>
    <row r="15" spans="1:34" ht="12">
      <c r="A15" s="3">
        <v>0.09375</v>
      </c>
      <c r="B15" s="2">
        <v>63.7</v>
      </c>
      <c r="C15" s="2">
        <v>63.7</v>
      </c>
      <c r="D15" s="2">
        <v>99</v>
      </c>
      <c r="E15" s="2">
        <v>63.4</v>
      </c>
      <c r="F15" s="2">
        <v>1018.6</v>
      </c>
      <c r="H15" s="3">
        <v>0.1875</v>
      </c>
      <c r="I15" s="2">
        <v>63.6</v>
      </c>
      <c r="J15" s="2">
        <v>63.6</v>
      </c>
      <c r="K15" s="2">
        <v>99</v>
      </c>
      <c r="L15" s="2">
        <v>63.3</v>
      </c>
      <c r="M15" s="2">
        <v>1018</v>
      </c>
      <c r="O15" s="3">
        <v>0.375</v>
      </c>
      <c r="P15" s="2">
        <v>64.7</v>
      </c>
      <c r="Q15" s="2">
        <v>64.7</v>
      </c>
      <c r="R15" s="2">
        <v>99</v>
      </c>
      <c r="S15" s="2">
        <v>64.4</v>
      </c>
      <c r="T15" s="2">
        <v>1018.3</v>
      </c>
      <c r="V15" s="3">
        <v>0.75</v>
      </c>
      <c r="W15" s="2">
        <v>78.9</v>
      </c>
      <c r="X15" s="2">
        <v>76.3</v>
      </c>
      <c r="Y15" s="2">
        <v>79</v>
      </c>
      <c r="Z15" s="2">
        <v>69.3</v>
      </c>
      <c r="AA15" s="2">
        <v>1015.3</v>
      </c>
      <c r="AC15" s="2" t="s">
        <v>13</v>
      </c>
      <c r="AD15" s="4">
        <f>AD13-AD14</f>
        <v>15.900000000000006</v>
      </c>
      <c r="AE15" s="4">
        <f>AE13-AE14</f>
        <v>12</v>
      </c>
      <c r="AF15" s="4">
        <f>AF13-AF14</f>
        <v>15</v>
      </c>
      <c r="AG15" s="4">
        <f>AG13-AG14</f>
        <v>7.099999999999994</v>
      </c>
      <c r="AH15" s="4">
        <f>AH13-AH14</f>
        <v>2.8999999999999773</v>
      </c>
    </row>
    <row r="16" spans="1:27" ht="12">
      <c r="A16" s="3">
        <v>0.10416666666666667</v>
      </c>
      <c r="B16" s="2">
        <v>63.7</v>
      </c>
      <c r="C16" s="2">
        <v>63.7</v>
      </c>
      <c r="D16" s="2">
        <v>98</v>
      </c>
      <c r="E16" s="2">
        <v>63.1</v>
      </c>
      <c r="F16" s="2">
        <v>1018.7</v>
      </c>
      <c r="H16" s="3">
        <v>0.20833333333333334</v>
      </c>
      <c r="I16" s="2">
        <v>63.6</v>
      </c>
      <c r="J16" s="2">
        <v>63.6</v>
      </c>
      <c r="K16" s="2">
        <v>99</v>
      </c>
      <c r="L16" s="2">
        <v>63.3</v>
      </c>
      <c r="M16" s="2">
        <v>1018.3</v>
      </c>
      <c r="O16" s="3">
        <v>0.4166666666666667</v>
      </c>
      <c r="P16" s="2">
        <v>65.8</v>
      </c>
      <c r="Q16" s="2">
        <v>65.8</v>
      </c>
      <c r="R16" s="2">
        <v>97</v>
      </c>
      <c r="S16" s="2">
        <v>64.9</v>
      </c>
      <c r="T16" s="2">
        <v>1017.8</v>
      </c>
      <c r="V16" s="3">
        <v>0.8333333333333334</v>
      </c>
      <c r="W16" s="2">
        <v>73</v>
      </c>
      <c r="X16" s="2">
        <v>71.2</v>
      </c>
      <c r="Y16" s="2">
        <v>89</v>
      </c>
      <c r="Z16" s="2">
        <v>67.8</v>
      </c>
      <c r="AA16" s="2">
        <v>1015.4</v>
      </c>
    </row>
    <row r="17" spans="1:27" ht="12">
      <c r="A17" s="3">
        <v>0.11458333333333333</v>
      </c>
      <c r="B17" s="2">
        <v>63.6</v>
      </c>
      <c r="C17" s="2">
        <v>63.6</v>
      </c>
      <c r="D17" s="2">
        <v>99</v>
      </c>
      <c r="E17" s="2">
        <v>63.3</v>
      </c>
      <c r="F17" s="2">
        <v>1018.6</v>
      </c>
      <c r="H17" s="3">
        <v>0.22916666666666666</v>
      </c>
      <c r="I17" s="2">
        <v>63.6</v>
      </c>
      <c r="J17" s="2">
        <v>63.6</v>
      </c>
      <c r="K17" s="2">
        <v>100</v>
      </c>
      <c r="L17" s="2">
        <v>63.6</v>
      </c>
      <c r="M17" s="2">
        <v>1018.4</v>
      </c>
      <c r="O17" s="3">
        <v>0.4583333333333333</v>
      </c>
      <c r="P17" s="2">
        <v>67.5</v>
      </c>
      <c r="Q17" s="2">
        <v>67.5</v>
      </c>
      <c r="R17" s="2">
        <v>95</v>
      </c>
      <c r="S17" s="2">
        <v>66</v>
      </c>
      <c r="T17" s="2">
        <v>1017.7</v>
      </c>
      <c r="V17" s="3">
        <v>0.9166666666666666</v>
      </c>
      <c r="W17" s="2">
        <v>71.4</v>
      </c>
      <c r="X17" s="2">
        <v>69.2</v>
      </c>
      <c r="Y17" s="2">
        <v>94</v>
      </c>
      <c r="Z17" s="2">
        <v>67.4</v>
      </c>
      <c r="AA17" s="2">
        <v>1015.7</v>
      </c>
    </row>
    <row r="18" spans="1:27" ht="12">
      <c r="A18" s="3">
        <v>0.125</v>
      </c>
      <c r="B18" s="2">
        <v>63.6</v>
      </c>
      <c r="C18" s="2">
        <v>63.6</v>
      </c>
      <c r="D18" s="2">
        <v>99</v>
      </c>
      <c r="E18" s="2">
        <v>63.3</v>
      </c>
      <c r="F18" s="2">
        <v>1018.3</v>
      </c>
      <c r="H18" s="3">
        <v>0.25</v>
      </c>
      <c r="I18" s="2">
        <v>63.5</v>
      </c>
      <c r="J18" s="2">
        <v>63.5</v>
      </c>
      <c r="K18" s="2">
        <v>99</v>
      </c>
      <c r="L18" s="2">
        <v>63.2</v>
      </c>
      <c r="M18" s="2">
        <v>1018.3</v>
      </c>
      <c r="O18" s="3">
        <v>0.5</v>
      </c>
      <c r="P18" s="2">
        <v>71.2</v>
      </c>
      <c r="Q18" s="2">
        <v>69.4</v>
      </c>
      <c r="R18" s="2">
        <v>92</v>
      </c>
      <c r="S18" s="2">
        <v>67</v>
      </c>
      <c r="T18" s="2">
        <v>1018</v>
      </c>
      <c r="V18" s="2" t="s">
        <v>10</v>
      </c>
      <c r="W18" s="4">
        <f>AVERAGE(W6:W17)</f>
        <v>69.49166666666666</v>
      </c>
      <c r="X18" s="4">
        <f>AVERAGE(X6:X17)</f>
        <v>68.275</v>
      </c>
      <c r="Y18" s="4">
        <f>AVERAGE(Y6:Y17)</f>
        <v>93.33333333333333</v>
      </c>
      <c r="Z18" s="4">
        <f>AVERAGE(Z6:Z17)</f>
        <v>66.16666666666666</v>
      </c>
      <c r="AA18" s="4">
        <f>AVERAGE(AA6:AA17)</f>
        <v>1017.3666666666667</v>
      </c>
    </row>
    <row r="19" spans="1:27" ht="12">
      <c r="A19" s="3">
        <v>0.13541666666666666</v>
      </c>
      <c r="B19" s="2">
        <v>63.6</v>
      </c>
      <c r="C19" s="2">
        <v>63.6</v>
      </c>
      <c r="D19" s="2">
        <v>99</v>
      </c>
      <c r="E19" s="2">
        <v>63.3</v>
      </c>
      <c r="F19" s="2">
        <v>1018.5</v>
      </c>
      <c r="H19" s="3">
        <v>0.2708333333333333</v>
      </c>
      <c r="I19" s="2">
        <v>63.7</v>
      </c>
      <c r="J19" s="2">
        <v>63.7</v>
      </c>
      <c r="K19" s="2">
        <v>100</v>
      </c>
      <c r="L19" s="2">
        <v>63.7</v>
      </c>
      <c r="M19" s="2">
        <v>1018.1</v>
      </c>
      <c r="O19" s="3">
        <v>0.5416666666666666</v>
      </c>
      <c r="P19" s="2">
        <v>73.2</v>
      </c>
      <c r="Q19" s="2">
        <v>71.2</v>
      </c>
      <c r="R19" s="2">
        <v>91</v>
      </c>
      <c r="S19" s="2">
        <v>68.4</v>
      </c>
      <c r="T19" s="2">
        <v>1017.7</v>
      </c>
      <c r="V19" s="2" t="s">
        <v>11</v>
      </c>
      <c r="W19" s="4">
        <f>MAX(W6:W17)</f>
        <v>79.4</v>
      </c>
      <c r="X19" s="4">
        <f>MAX(X6:X17)</f>
        <v>76.3</v>
      </c>
      <c r="Y19" s="4">
        <f>MAX(Y6:Y17)</f>
        <v>99</v>
      </c>
      <c r="Z19" s="4">
        <f>MAX(Z6:Z17)</f>
        <v>70.3</v>
      </c>
      <c r="AA19" s="4">
        <f>MAX(AA6:AA17)</f>
        <v>1019.1</v>
      </c>
    </row>
    <row r="20" spans="1:27" ht="12">
      <c r="A20" s="3">
        <v>0.14583333333333334</v>
      </c>
      <c r="B20" s="2">
        <v>63.6</v>
      </c>
      <c r="C20" s="2">
        <v>63.6</v>
      </c>
      <c r="D20" s="2">
        <v>98</v>
      </c>
      <c r="E20" s="2">
        <v>63</v>
      </c>
      <c r="F20" s="2">
        <v>1018.4</v>
      </c>
      <c r="H20" s="3">
        <v>0.2916666666666667</v>
      </c>
      <c r="I20" s="2">
        <v>63.8</v>
      </c>
      <c r="J20" s="2">
        <v>63.8</v>
      </c>
      <c r="K20" s="2">
        <v>99</v>
      </c>
      <c r="L20" s="2">
        <v>63.5</v>
      </c>
      <c r="M20" s="2">
        <v>1018.4</v>
      </c>
      <c r="O20" s="3">
        <v>0.5833333333333334</v>
      </c>
      <c r="P20" s="2">
        <v>75</v>
      </c>
      <c r="Q20" s="2">
        <v>72.7</v>
      </c>
      <c r="R20" s="2">
        <v>90</v>
      </c>
      <c r="S20" s="2">
        <v>69.6</v>
      </c>
      <c r="T20" s="2">
        <v>1017.2</v>
      </c>
      <c r="V20" s="2" t="s">
        <v>12</v>
      </c>
      <c r="W20" s="4">
        <f>MIN(W6:W17)</f>
        <v>63.5</v>
      </c>
      <c r="X20" s="4">
        <f>MIN(X6:X17)</f>
        <v>63.5</v>
      </c>
      <c r="Y20" s="4">
        <f>MIN(Y6:Y17)</f>
        <v>79</v>
      </c>
      <c r="Z20" s="4">
        <f>MIN(Z6:Z17)</f>
        <v>63.2</v>
      </c>
      <c r="AA20" s="4">
        <f>MIN(AA6:AA17)</f>
        <v>1015.3</v>
      </c>
    </row>
    <row r="21" spans="1:27" ht="12">
      <c r="A21" s="3">
        <v>0.15625</v>
      </c>
      <c r="B21" s="2">
        <v>63.5</v>
      </c>
      <c r="C21" s="2">
        <v>63.5</v>
      </c>
      <c r="D21" s="2">
        <v>99</v>
      </c>
      <c r="E21" s="2">
        <v>63.2</v>
      </c>
      <c r="F21" s="2">
        <v>1018.4</v>
      </c>
      <c r="H21" s="3">
        <v>0.3125</v>
      </c>
      <c r="I21" s="2">
        <v>63.9</v>
      </c>
      <c r="J21" s="2">
        <v>63.9</v>
      </c>
      <c r="K21" s="2">
        <v>100</v>
      </c>
      <c r="L21" s="2">
        <v>63.9</v>
      </c>
      <c r="M21" s="2">
        <v>1018.5</v>
      </c>
      <c r="O21" s="3">
        <v>0.625</v>
      </c>
      <c r="P21" s="2">
        <v>76</v>
      </c>
      <c r="Q21" s="2">
        <v>73.6</v>
      </c>
      <c r="R21" s="2">
        <v>87</v>
      </c>
      <c r="S21" s="2">
        <v>69.5</v>
      </c>
      <c r="T21" s="2">
        <v>1016.8</v>
      </c>
      <c r="V21" s="2" t="s">
        <v>13</v>
      </c>
      <c r="W21" s="4">
        <f>W19-W20</f>
        <v>15.900000000000006</v>
      </c>
      <c r="X21" s="4">
        <f>X19-X20</f>
        <v>12.799999999999997</v>
      </c>
      <c r="Y21" s="4">
        <f>Y19-Y20</f>
        <v>20</v>
      </c>
      <c r="Z21" s="4">
        <f>Z19-Z20</f>
        <v>7.099999999999994</v>
      </c>
      <c r="AA21" s="4">
        <f>AA19-AA20</f>
        <v>3.800000000000068</v>
      </c>
    </row>
    <row r="22" spans="1:20" ht="12">
      <c r="A22" s="3">
        <v>0.16666666666666666</v>
      </c>
      <c r="B22" s="2">
        <v>63.5</v>
      </c>
      <c r="C22" s="2">
        <v>63.5</v>
      </c>
      <c r="D22" s="2">
        <v>99</v>
      </c>
      <c r="E22" s="2">
        <v>63.2</v>
      </c>
      <c r="F22" s="2">
        <v>1018.4</v>
      </c>
      <c r="H22" s="3">
        <v>0.3333333333333333</v>
      </c>
      <c r="I22" s="2">
        <v>64.1</v>
      </c>
      <c r="J22" s="2">
        <v>64.1</v>
      </c>
      <c r="K22" s="2">
        <v>99</v>
      </c>
      <c r="L22" s="2">
        <v>63.8</v>
      </c>
      <c r="M22" s="2">
        <v>1018.3</v>
      </c>
      <c r="O22" s="3">
        <v>0.6666666666666666</v>
      </c>
      <c r="P22" s="2">
        <v>79.4</v>
      </c>
      <c r="Q22" s="2">
        <v>75.5</v>
      </c>
      <c r="R22" s="2">
        <v>84</v>
      </c>
      <c r="S22" s="2">
        <v>70.3</v>
      </c>
      <c r="T22" s="2">
        <v>1016.2</v>
      </c>
    </row>
    <row r="23" spans="1:20" ht="12">
      <c r="A23" s="3">
        <v>0.17708333333333334</v>
      </c>
      <c r="B23" s="2">
        <v>63.6</v>
      </c>
      <c r="C23" s="2">
        <v>63.6</v>
      </c>
      <c r="D23" s="2">
        <v>99</v>
      </c>
      <c r="E23" s="2">
        <v>63.3</v>
      </c>
      <c r="F23" s="2">
        <v>1018.3</v>
      </c>
      <c r="H23" s="3">
        <v>0.3541666666666667</v>
      </c>
      <c r="I23" s="2">
        <v>64.5</v>
      </c>
      <c r="J23" s="2">
        <v>64.5</v>
      </c>
      <c r="K23" s="2">
        <v>99</v>
      </c>
      <c r="L23" s="2">
        <v>64.2</v>
      </c>
      <c r="M23" s="2">
        <v>1018.2</v>
      </c>
      <c r="O23" s="3">
        <v>0.7083333333333334</v>
      </c>
      <c r="P23" s="2">
        <v>82</v>
      </c>
      <c r="Q23" s="2">
        <v>77.6</v>
      </c>
      <c r="R23" s="2">
        <v>80</v>
      </c>
      <c r="S23" s="2">
        <v>70.9</v>
      </c>
      <c r="T23" s="2">
        <v>1015.6</v>
      </c>
    </row>
    <row r="24" spans="1:20" ht="12">
      <c r="A24" s="3">
        <v>0.1875</v>
      </c>
      <c r="B24" s="2">
        <v>63.6</v>
      </c>
      <c r="C24" s="2">
        <v>63.6</v>
      </c>
      <c r="D24" s="2">
        <v>99</v>
      </c>
      <c r="E24" s="2">
        <v>63.3</v>
      </c>
      <c r="F24" s="2">
        <v>1018</v>
      </c>
      <c r="H24" s="3">
        <v>0.375</v>
      </c>
      <c r="I24" s="2">
        <v>64.7</v>
      </c>
      <c r="J24" s="2">
        <v>64.7</v>
      </c>
      <c r="K24" s="2">
        <v>99</v>
      </c>
      <c r="L24" s="2">
        <v>64.4</v>
      </c>
      <c r="M24" s="2">
        <v>1018.3</v>
      </c>
      <c r="O24" s="3">
        <v>0.75</v>
      </c>
      <c r="P24" s="2">
        <v>78.9</v>
      </c>
      <c r="Q24" s="2">
        <v>76.3</v>
      </c>
      <c r="R24" s="2">
        <v>79</v>
      </c>
      <c r="S24" s="2">
        <v>69.3</v>
      </c>
      <c r="T24" s="2">
        <v>1015.3</v>
      </c>
    </row>
    <row r="25" spans="1:20" ht="12">
      <c r="A25" s="3">
        <v>0.19791666666666666</v>
      </c>
      <c r="B25" s="2">
        <v>63.6</v>
      </c>
      <c r="C25" s="2">
        <v>63.6</v>
      </c>
      <c r="D25" s="2">
        <v>99</v>
      </c>
      <c r="E25" s="2">
        <v>63.3</v>
      </c>
      <c r="F25" s="2">
        <v>1018.2</v>
      </c>
      <c r="H25" s="3">
        <v>0.3958333333333333</v>
      </c>
      <c r="I25" s="2">
        <v>65.4</v>
      </c>
      <c r="J25" s="2">
        <v>65.4</v>
      </c>
      <c r="K25" s="2">
        <v>99</v>
      </c>
      <c r="L25" s="2">
        <v>65.1</v>
      </c>
      <c r="M25" s="2">
        <v>1017.9</v>
      </c>
      <c r="O25" s="3">
        <v>0.7916666666666666</v>
      </c>
      <c r="P25" s="2">
        <v>75</v>
      </c>
      <c r="Q25" s="2">
        <v>72.8</v>
      </c>
      <c r="R25" s="2">
        <v>85</v>
      </c>
      <c r="S25" s="2">
        <v>68</v>
      </c>
      <c r="T25" s="2">
        <v>1015.2</v>
      </c>
    </row>
    <row r="26" spans="1:20" ht="12">
      <c r="A26" s="3">
        <v>0.20833333333333334</v>
      </c>
      <c r="B26" s="2">
        <v>63.6</v>
      </c>
      <c r="C26" s="2">
        <v>63.6</v>
      </c>
      <c r="D26" s="2">
        <v>99</v>
      </c>
      <c r="E26" s="2">
        <v>63.3</v>
      </c>
      <c r="F26" s="2">
        <v>1018.3</v>
      </c>
      <c r="H26" s="3">
        <v>0.4166666666666667</v>
      </c>
      <c r="I26" s="2">
        <v>65.8</v>
      </c>
      <c r="J26" s="2">
        <v>65.8</v>
      </c>
      <c r="K26" s="2">
        <v>97</v>
      </c>
      <c r="L26" s="2">
        <v>64.9</v>
      </c>
      <c r="M26" s="2">
        <v>1017.8</v>
      </c>
      <c r="O26" s="3">
        <v>0.8333333333333334</v>
      </c>
      <c r="P26" s="2">
        <v>73</v>
      </c>
      <c r="Q26" s="2">
        <v>71.2</v>
      </c>
      <c r="R26" s="2">
        <v>89</v>
      </c>
      <c r="S26" s="2">
        <v>67.8</v>
      </c>
      <c r="T26" s="2">
        <v>1015.4</v>
      </c>
    </row>
    <row r="27" spans="1:20" ht="12">
      <c r="A27" s="3">
        <v>0.21875</v>
      </c>
      <c r="B27" s="2">
        <v>63.5</v>
      </c>
      <c r="C27" s="2">
        <v>63.5</v>
      </c>
      <c r="D27" s="2">
        <v>99</v>
      </c>
      <c r="E27" s="2">
        <v>63.2</v>
      </c>
      <c r="F27" s="2">
        <v>1018.3</v>
      </c>
      <c r="H27" s="3">
        <v>0.4375</v>
      </c>
      <c r="I27" s="2">
        <v>66.6</v>
      </c>
      <c r="J27" s="2">
        <v>66.6</v>
      </c>
      <c r="K27" s="2">
        <v>98</v>
      </c>
      <c r="L27" s="2">
        <v>66</v>
      </c>
      <c r="M27" s="2">
        <v>1017.7</v>
      </c>
      <c r="O27" s="3">
        <v>0.875</v>
      </c>
      <c r="P27" s="2">
        <v>72.8</v>
      </c>
      <c r="Q27" s="2">
        <v>69.9</v>
      </c>
      <c r="R27" s="2">
        <v>94</v>
      </c>
      <c r="S27" s="2">
        <v>68.1</v>
      </c>
      <c r="T27" s="2">
        <v>1015.2</v>
      </c>
    </row>
    <row r="28" spans="1:20" ht="12">
      <c r="A28" s="3">
        <v>0.22916666666666666</v>
      </c>
      <c r="B28" s="2">
        <v>63.6</v>
      </c>
      <c r="C28" s="2">
        <v>63.6</v>
      </c>
      <c r="D28" s="2">
        <v>100</v>
      </c>
      <c r="E28" s="2">
        <v>63.6</v>
      </c>
      <c r="F28" s="2">
        <v>1018.4</v>
      </c>
      <c r="H28" s="3">
        <v>0.4583333333333333</v>
      </c>
      <c r="I28" s="2">
        <v>67.5</v>
      </c>
      <c r="J28" s="2">
        <v>67.5</v>
      </c>
      <c r="K28" s="2">
        <v>95</v>
      </c>
      <c r="L28" s="2">
        <v>66</v>
      </c>
      <c r="M28" s="2">
        <v>1017.7</v>
      </c>
      <c r="O28" s="3">
        <v>0.9166666666666666</v>
      </c>
      <c r="P28" s="2">
        <v>71.4</v>
      </c>
      <c r="Q28" s="2">
        <v>69.2</v>
      </c>
      <c r="R28" s="2">
        <v>94</v>
      </c>
      <c r="S28" s="2">
        <v>67.4</v>
      </c>
      <c r="T28" s="2">
        <v>1015.7</v>
      </c>
    </row>
    <row r="29" spans="1:20" ht="12">
      <c r="A29" s="3">
        <v>0.23958333333333334</v>
      </c>
      <c r="B29" s="2">
        <v>63.5</v>
      </c>
      <c r="C29" s="2">
        <v>63.5</v>
      </c>
      <c r="D29" s="2">
        <v>100</v>
      </c>
      <c r="E29" s="2">
        <v>63.5</v>
      </c>
      <c r="F29" s="2">
        <v>1018.3</v>
      </c>
      <c r="H29" s="3">
        <v>0.4791666666666667</v>
      </c>
      <c r="I29" s="2">
        <v>71.4</v>
      </c>
      <c r="J29" s="2">
        <v>68.7</v>
      </c>
      <c r="K29" s="2">
        <v>94</v>
      </c>
      <c r="L29" s="2">
        <v>66.9</v>
      </c>
      <c r="M29" s="2">
        <v>1018.1</v>
      </c>
      <c r="O29" s="3">
        <v>0.9583333333333334</v>
      </c>
      <c r="P29" s="2">
        <v>74.6</v>
      </c>
      <c r="Q29" s="2">
        <v>71.2</v>
      </c>
      <c r="R29" s="2">
        <v>98</v>
      </c>
      <c r="S29" s="2">
        <v>70.6</v>
      </c>
      <c r="T29" s="2">
        <v>1015.4</v>
      </c>
    </row>
    <row r="30" spans="1:20" ht="12">
      <c r="A30" s="3">
        <v>0.25</v>
      </c>
      <c r="B30" s="2">
        <v>63.5</v>
      </c>
      <c r="C30" s="2">
        <v>63.5</v>
      </c>
      <c r="D30" s="2">
        <v>99</v>
      </c>
      <c r="E30" s="2">
        <v>63.2</v>
      </c>
      <c r="F30" s="2">
        <v>1018.3</v>
      </c>
      <c r="H30" s="3">
        <v>0.5</v>
      </c>
      <c r="I30" s="2">
        <v>71.2</v>
      </c>
      <c r="J30" s="2">
        <v>69.4</v>
      </c>
      <c r="K30" s="2">
        <v>92</v>
      </c>
      <c r="L30" s="2">
        <v>67</v>
      </c>
      <c r="M30" s="2">
        <v>1018</v>
      </c>
      <c r="O30" s="2" t="s">
        <v>10</v>
      </c>
      <c r="P30" s="4">
        <f>AVERAGE(P6:P29)</f>
        <v>69.78333333333335</v>
      </c>
      <c r="Q30" s="4">
        <f>AVERAGE(Q6:Q29)</f>
        <v>68.45416666666667</v>
      </c>
      <c r="R30" s="4">
        <f>AVERAGE(R6:R29)</f>
        <v>93.5</v>
      </c>
      <c r="S30" s="4">
        <f>AVERAGE(S6:S29)</f>
        <v>66.39583333333333</v>
      </c>
      <c r="T30" s="4">
        <f>AVERAGE(T6:T29)</f>
        <v>1017.2541666666667</v>
      </c>
    </row>
    <row r="31" spans="1:20" ht="12">
      <c r="A31" s="3">
        <v>0.2604166666666667</v>
      </c>
      <c r="B31" s="2">
        <v>63.5</v>
      </c>
      <c r="C31" s="2">
        <v>63.5</v>
      </c>
      <c r="D31" s="2">
        <v>100</v>
      </c>
      <c r="E31" s="2">
        <v>63.5</v>
      </c>
      <c r="F31" s="2">
        <v>1018.2</v>
      </c>
      <c r="H31" s="3">
        <v>0.5208333333333334</v>
      </c>
      <c r="I31" s="2">
        <v>72.4</v>
      </c>
      <c r="J31" s="2">
        <v>70.3</v>
      </c>
      <c r="K31" s="2">
        <v>92</v>
      </c>
      <c r="L31" s="2">
        <v>67.9</v>
      </c>
      <c r="M31" s="2">
        <v>1017.4</v>
      </c>
      <c r="O31" s="2" t="s">
        <v>11</v>
      </c>
      <c r="P31" s="4">
        <f>MAX(P6:P29)</f>
        <v>82</v>
      </c>
      <c r="Q31" s="4">
        <f>MAX(Q6:Q29)</f>
        <v>77.6</v>
      </c>
      <c r="R31" s="4">
        <f>MAX(R6:R29)</f>
        <v>99</v>
      </c>
      <c r="S31" s="4">
        <f>MAX(S6:S29)</f>
        <v>70.9</v>
      </c>
      <c r="T31" s="4">
        <f>MAX(T6:T29)</f>
        <v>1019.1</v>
      </c>
    </row>
    <row r="32" spans="1:20" ht="12">
      <c r="A32" s="3">
        <v>0.2708333333333333</v>
      </c>
      <c r="B32" s="2">
        <v>63.7</v>
      </c>
      <c r="C32" s="2">
        <v>63.7</v>
      </c>
      <c r="D32" s="2">
        <v>100</v>
      </c>
      <c r="E32" s="2">
        <v>63.7</v>
      </c>
      <c r="F32" s="2">
        <v>1018.1</v>
      </c>
      <c r="H32" s="3">
        <v>0.5416666666666666</v>
      </c>
      <c r="I32" s="2">
        <v>73.2</v>
      </c>
      <c r="J32" s="2">
        <v>71.2</v>
      </c>
      <c r="K32" s="2">
        <v>91</v>
      </c>
      <c r="L32" s="2">
        <v>68.4</v>
      </c>
      <c r="M32" s="2">
        <v>1017.7</v>
      </c>
      <c r="O32" s="2" t="s">
        <v>12</v>
      </c>
      <c r="P32" s="4">
        <f>MIN(P7:P30)</f>
        <v>63.5</v>
      </c>
      <c r="Q32" s="4">
        <f>MIN(Q7:Q30)</f>
        <v>63.5</v>
      </c>
      <c r="R32" s="4">
        <f>MIN(R7:R30)</f>
        <v>79</v>
      </c>
      <c r="S32" s="4">
        <f>MIN(S7:S30)</f>
        <v>63.2</v>
      </c>
      <c r="T32" s="4">
        <f>MIN(T7:T30)</f>
        <v>1015.2</v>
      </c>
    </row>
    <row r="33" spans="1:20" ht="12">
      <c r="A33" s="3">
        <v>0.28125</v>
      </c>
      <c r="B33" s="2">
        <v>63.7</v>
      </c>
      <c r="C33" s="2">
        <v>63.7</v>
      </c>
      <c r="D33" s="2">
        <v>99</v>
      </c>
      <c r="E33" s="2">
        <v>63.4</v>
      </c>
      <c r="F33" s="2">
        <v>1018.2</v>
      </c>
      <c r="H33" s="3">
        <v>0.5625</v>
      </c>
      <c r="I33" s="2">
        <v>74</v>
      </c>
      <c r="J33" s="2">
        <v>71.9</v>
      </c>
      <c r="K33" s="2">
        <v>90</v>
      </c>
      <c r="L33" s="2">
        <v>68.8</v>
      </c>
      <c r="M33" s="2">
        <v>1017.5</v>
      </c>
      <c r="O33" s="2" t="s">
        <v>13</v>
      </c>
      <c r="P33" s="4">
        <f>P31-P32</f>
        <v>18.5</v>
      </c>
      <c r="Q33" s="4">
        <f>Q31-Q32</f>
        <v>14.099999999999994</v>
      </c>
      <c r="R33" s="4">
        <f>R31-R32</f>
        <v>20</v>
      </c>
      <c r="S33" s="4">
        <f>S31-S32</f>
        <v>7.700000000000003</v>
      </c>
      <c r="T33" s="4">
        <f>T31-T32</f>
        <v>3.8999999999999773</v>
      </c>
    </row>
    <row r="34" spans="1:13" ht="12">
      <c r="A34" s="3">
        <v>0.2916666666666667</v>
      </c>
      <c r="B34" s="2">
        <v>63.8</v>
      </c>
      <c r="C34" s="2">
        <v>63.8</v>
      </c>
      <c r="D34" s="2">
        <v>99</v>
      </c>
      <c r="E34" s="2">
        <v>63.5</v>
      </c>
      <c r="F34" s="2">
        <v>1018.4</v>
      </c>
      <c r="H34" s="3">
        <v>0.5833333333333334</v>
      </c>
      <c r="I34" s="2">
        <v>75</v>
      </c>
      <c r="J34" s="2">
        <v>72.7</v>
      </c>
      <c r="K34" s="2">
        <v>90</v>
      </c>
      <c r="L34" s="2">
        <v>69.6</v>
      </c>
      <c r="M34" s="2">
        <v>1017.2</v>
      </c>
    </row>
    <row r="35" spans="1:13" ht="12">
      <c r="A35" s="3">
        <v>0.3020833333333333</v>
      </c>
      <c r="B35" s="2">
        <v>63.9</v>
      </c>
      <c r="C35" s="2">
        <v>63.9</v>
      </c>
      <c r="D35" s="2">
        <v>100</v>
      </c>
      <c r="E35" s="2">
        <v>63.9</v>
      </c>
      <c r="F35" s="2">
        <v>1018.3</v>
      </c>
      <c r="H35" s="3">
        <v>0.6041666666666666</v>
      </c>
      <c r="I35" s="2">
        <v>75</v>
      </c>
      <c r="J35" s="2">
        <v>73</v>
      </c>
      <c r="K35" s="2">
        <v>86</v>
      </c>
      <c r="L35" s="2">
        <v>68.6</v>
      </c>
      <c r="M35" s="2">
        <v>1017.1</v>
      </c>
    </row>
    <row r="36" spans="1:13" ht="12">
      <c r="A36" s="3">
        <v>0.3125</v>
      </c>
      <c r="B36" s="2">
        <v>63.9</v>
      </c>
      <c r="C36" s="2">
        <v>63.9</v>
      </c>
      <c r="D36" s="2">
        <v>100</v>
      </c>
      <c r="E36" s="2">
        <v>63.9</v>
      </c>
      <c r="F36" s="2">
        <v>1018.5</v>
      </c>
      <c r="H36" s="3">
        <v>0.625</v>
      </c>
      <c r="I36" s="2">
        <v>76</v>
      </c>
      <c r="J36" s="2">
        <v>73.6</v>
      </c>
      <c r="K36" s="2">
        <v>87</v>
      </c>
      <c r="L36" s="2">
        <v>69.5</v>
      </c>
      <c r="M36" s="2">
        <v>1016.8</v>
      </c>
    </row>
    <row r="37" spans="1:13" ht="12">
      <c r="A37" s="3">
        <v>0.3229166666666667</v>
      </c>
      <c r="B37" s="2">
        <v>63.9</v>
      </c>
      <c r="C37" s="2">
        <v>63.9</v>
      </c>
      <c r="D37" s="2">
        <v>100</v>
      </c>
      <c r="E37" s="2">
        <v>63.9</v>
      </c>
      <c r="F37" s="2">
        <v>1018.4</v>
      </c>
      <c r="H37" s="3">
        <v>0.6458333333333334</v>
      </c>
      <c r="I37" s="2">
        <v>77.5</v>
      </c>
      <c r="J37" s="2">
        <v>74.8</v>
      </c>
      <c r="K37" s="2">
        <v>85</v>
      </c>
      <c r="L37" s="2">
        <v>70</v>
      </c>
      <c r="M37" s="2">
        <v>1016.6</v>
      </c>
    </row>
    <row r="38" spans="1:13" ht="12">
      <c r="A38" s="3">
        <v>0.3333333333333333</v>
      </c>
      <c r="B38" s="2">
        <v>64.1</v>
      </c>
      <c r="C38" s="2">
        <v>64.1</v>
      </c>
      <c r="D38" s="2">
        <v>99</v>
      </c>
      <c r="E38" s="2">
        <v>63.8</v>
      </c>
      <c r="F38" s="2">
        <v>1018.3</v>
      </c>
      <c r="H38" s="3">
        <v>0.6666666666666666</v>
      </c>
      <c r="I38" s="2">
        <v>79.4</v>
      </c>
      <c r="J38" s="2">
        <v>75.5</v>
      </c>
      <c r="K38" s="2">
        <v>84</v>
      </c>
      <c r="L38" s="2">
        <v>70.3</v>
      </c>
      <c r="M38" s="2">
        <v>1016.2</v>
      </c>
    </row>
    <row r="39" spans="1:13" ht="12">
      <c r="A39" s="3">
        <v>0.34375</v>
      </c>
      <c r="B39" s="2">
        <v>64.2</v>
      </c>
      <c r="C39" s="2">
        <v>64.2</v>
      </c>
      <c r="D39" s="2">
        <v>99</v>
      </c>
      <c r="E39" s="2">
        <v>63.9</v>
      </c>
      <c r="F39" s="2">
        <v>1018.3</v>
      </c>
      <c r="H39" s="3">
        <v>0.6875</v>
      </c>
      <c r="I39" s="2">
        <v>81</v>
      </c>
      <c r="J39" s="2">
        <v>76.9</v>
      </c>
      <c r="K39" s="2">
        <v>82</v>
      </c>
      <c r="L39" s="2">
        <v>71</v>
      </c>
      <c r="M39" s="2">
        <v>1015.6</v>
      </c>
    </row>
    <row r="40" spans="1:13" ht="12">
      <c r="A40" s="3">
        <v>0.3541666666666667</v>
      </c>
      <c r="B40" s="2">
        <v>64.5</v>
      </c>
      <c r="C40" s="2">
        <v>64.5</v>
      </c>
      <c r="D40" s="2">
        <v>99</v>
      </c>
      <c r="E40" s="2">
        <v>64.2</v>
      </c>
      <c r="F40" s="2">
        <v>1018.2</v>
      </c>
      <c r="H40" s="3">
        <v>0.7083333333333334</v>
      </c>
      <c r="I40" s="2">
        <v>82</v>
      </c>
      <c r="J40" s="2">
        <v>77.6</v>
      </c>
      <c r="K40" s="2">
        <v>80</v>
      </c>
      <c r="L40" s="2">
        <v>70.9</v>
      </c>
      <c r="M40" s="2">
        <v>1015.6</v>
      </c>
    </row>
    <row r="41" spans="1:13" ht="12">
      <c r="A41" s="3">
        <v>0.3645833333333333</v>
      </c>
      <c r="B41" s="2">
        <v>64.7</v>
      </c>
      <c r="C41" s="2">
        <v>64.7</v>
      </c>
      <c r="D41" s="2">
        <v>99</v>
      </c>
      <c r="E41" s="2">
        <v>64.4</v>
      </c>
      <c r="F41" s="2">
        <v>1018.3</v>
      </c>
      <c r="H41" s="3">
        <v>0.7291666666666666</v>
      </c>
      <c r="I41" s="2">
        <v>80.8</v>
      </c>
      <c r="J41" s="2">
        <v>77.3</v>
      </c>
      <c r="K41" s="2">
        <v>79</v>
      </c>
      <c r="L41" s="2">
        <v>70.3</v>
      </c>
      <c r="M41" s="2">
        <v>1015.4</v>
      </c>
    </row>
    <row r="42" spans="1:13" ht="12">
      <c r="A42" s="3">
        <v>0.375</v>
      </c>
      <c r="B42" s="2">
        <v>64.7</v>
      </c>
      <c r="C42" s="2">
        <v>64.7</v>
      </c>
      <c r="D42" s="2">
        <v>99</v>
      </c>
      <c r="E42" s="2">
        <v>64.4</v>
      </c>
      <c r="F42" s="2">
        <v>1018.3</v>
      </c>
      <c r="H42" s="3">
        <v>0.75</v>
      </c>
      <c r="I42" s="2">
        <v>78.9</v>
      </c>
      <c r="J42" s="2">
        <v>76.3</v>
      </c>
      <c r="K42" s="2">
        <v>79</v>
      </c>
      <c r="L42" s="2">
        <v>69.3</v>
      </c>
      <c r="M42" s="2">
        <v>1015.3</v>
      </c>
    </row>
    <row r="43" spans="1:13" ht="12">
      <c r="A43" s="3">
        <v>0.3854166666666667</v>
      </c>
      <c r="B43" s="2">
        <v>65.1</v>
      </c>
      <c r="C43" s="2">
        <v>65.1</v>
      </c>
      <c r="D43" s="2">
        <v>99</v>
      </c>
      <c r="E43" s="2">
        <v>64.8</v>
      </c>
      <c r="F43" s="2">
        <v>1018.2</v>
      </c>
      <c r="H43" s="3">
        <v>0.7708333333333334</v>
      </c>
      <c r="I43" s="2">
        <v>76</v>
      </c>
      <c r="J43" s="2">
        <v>74.4</v>
      </c>
      <c r="K43" s="2">
        <v>83</v>
      </c>
      <c r="L43" s="2">
        <v>68.9</v>
      </c>
      <c r="M43" s="2">
        <v>1015.3</v>
      </c>
    </row>
    <row r="44" spans="1:13" ht="12">
      <c r="A44" s="3">
        <v>0.3958333333333333</v>
      </c>
      <c r="B44" s="2">
        <v>65.4</v>
      </c>
      <c r="C44" s="2">
        <v>65.4</v>
      </c>
      <c r="D44" s="2">
        <v>99</v>
      </c>
      <c r="E44" s="2">
        <v>65.1</v>
      </c>
      <c r="F44" s="2">
        <v>1017.9</v>
      </c>
      <c r="H44" s="3">
        <v>0.7916666666666666</v>
      </c>
      <c r="I44" s="2">
        <v>75</v>
      </c>
      <c r="J44" s="2">
        <v>72.8</v>
      </c>
      <c r="K44" s="2">
        <v>85</v>
      </c>
      <c r="L44" s="2">
        <v>68</v>
      </c>
      <c r="M44" s="2">
        <v>1015.2</v>
      </c>
    </row>
    <row r="45" spans="1:13" ht="12">
      <c r="A45" s="3">
        <v>0.40625</v>
      </c>
      <c r="B45" s="2">
        <v>65.6</v>
      </c>
      <c r="C45" s="2">
        <v>65.6</v>
      </c>
      <c r="D45" s="2">
        <v>98</v>
      </c>
      <c r="E45" s="2">
        <v>65</v>
      </c>
      <c r="F45" s="2">
        <v>1017.9</v>
      </c>
      <c r="H45" s="3">
        <v>0.8125</v>
      </c>
      <c r="I45" s="2">
        <v>74</v>
      </c>
      <c r="J45" s="2">
        <v>71.8</v>
      </c>
      <c r="K45" s="2">
        <v>88</v>
      </c>
      <c r="L45" s="2">
        <v>68.1</v>
      </c>
      <c r="M45" s="2">
        <v>1015.3</v>
      </c>
    </row>
    <row r="46" spans="1:13" ht="12">
      <c r="A46" s="3">
        <v>0.4166666666666667</v>
      </c>
      <c r="B46" s="2">
        <v>65.8</v>
      </c>
      <c r="C46" s="2">
        <v>65.8</v>
      </c>
      <c r="D46" s="2">
        <v>97</v>
      </c>
      <c r="E46" s="2">
        <v>64.9</v>
      </c>
      <c r="F46" s="2">
        <v>1017.8</v>
      </c>
      <c r="H46" s="3">
        <v>0.8333333333333334</v>
      </c>
      <c r="I46" s="2">
        <v>73</v>
      </c>
      <c r="J46" s="2">
        <v>71.2</v>
      </c>
      <c r="K46" s="2">
        <v>89</v>
      </c>
      <c r="L46" s="2">
        <v>67.8</v>
      </c>
      <c r="M46" s="2">
        <v>1015.4</v>
      </c>
    </row>
    <row r="47" spans="1:13" ht="12">
      <c r="A47" s="3">
        <v>0.4270833333333333</v>
      </c>
      <c r="B47" s="2">
        <v>66.3</v>
      </c>
      <c r="C47" s="2">
        <v>66.3</v>
      </c>
      <c r="D47" s="2">
        <v>98</v>
      </c>
      <c r="E47" s="2">
        <v>65.7</v>
      </c>
      <c r="F47" s="2">
        <v>1017.8</v>
      </c>
      <c r="H47" s="3">
        <v>0.8541666666666666</v>
      </c>
      <c r="I47" s="2">
        <v>72</v>
      </c>
      <c r="J47" s="2">
        <v>70.3</v>
      </c>
      <c r="K47" s="2">
        <v>89</v>
      </c>
      <c r="L47" s="2">
        <v>66.9</v>
      </c>
      <c r="M47" s="2">
        <v>1015.4</v>
      </c>
    </row>
    <row r="48" spans="1:13" ht="12">
      <c r="A48" s="3">
        <v>0.4375</v>
      </c>
      <c r="B48" s="2">
        <v>66.6</v>
      </c>
      <c r="C48" s="2">
        <v>66.6</v>
      </c>
      <c r="D48" s="2">
        <v>98</v>
      </c>
      <c r="E48" s="2">
        <v>66</v>
      </c>
      <c r="F48" s="2">
        <v>1017.7</v>
      </c>
      <c r="H48" s="3">
        <v>0.875</v>
      </c>
      <c r="I48" s="2">
        <v>72.8</v>
      </c>
      <c r="J48" s="2">
        <v>69.9</v>
      </c>
      <c r="K48" s="2">
        <v>94</v>
      </c>
      <c r="L48" s="2">
        <v>68.1</v>
      </c>
      <c r="M48" s="2">
        <v>1015.2</v>
      </c>
    </row>
    <row r="49" spans="1:13" ht="12">
      <c r="A49" s="3">
        <v>0.4479166666666667</v>
      </c>
      <c r="B49" s="2">
        <v>67.1</v>
      </c>
      <c r="C49" s="2">
        <v>67.1</v>
      </c>
      <c r="D49" s="2">
        <v>97</v>
      </c>
      <c r="E49" s="2">
        <v>66.2</v>
      </c>
      <c r="F49" s="2">
        <v>1017.9</v>
      </c>
      <c r="H49" s="3">
        <v>0.8958333333333334</v>
      </c>
      <c r="I49" s="2">
        <v>71.4</v>
      </c>
      <c r="J49" s="2">
        <v>69.3</v>
      </c>
      <c r="K49" s="2">
        <v>94</v>
      </c>
      <c r="L49" s="2">
        <v>67.5</v>
      </c>
      <c r="M49" s="2">
        <v>1015.6</v>
      </c>
    </row>
    <row r="50" spans="1:13" ht="12">
      <c r="A50" s="3">
        <v>0.4583333333333333</v>
      </c>
      <c r="B50" s="2">
        <v>67.5</v>
      </c>
      <c r="C50" s="2">
        <v>67.5</v>
      </c>
      <c r="D50" s="2">
        <v>95</v>
      </c>
      <c r="E50" s="2">
        <v>66</v>
      </c>
      <c r="F50" s="2">
        <v>1017.7</v>
      </c>
      <c r="H50" s="3">
        <v>0.9166666666666666</v>
      </c>
      <c r="I50" s="2">
        <v>71.4</v>
      </c>
      <c r="J50" s="2">
        <v>69.2</v>
      </c>
      <c r="K50" s="2">
        <v>94</v>
      </c>
      <c r="L50" s="2">
        <v>67.4</v>
      </c>
      <c r="M50" s="2">
        <v>1015.7</v>
      </c>
    </row>
    <row r="51" spans="1:13" ht="12">
      <c r="A51" s="3">
        <v>0.46875</v>
      </c>
      <c r="B51" s="2">
        <v>70</v>
      </c>
      <c r="C51" s="2">
        <v>68.2</v>
      </c>
      <c r="D51" s="2">
        <v>96</v>
      </c>
      <c r="E51" s="2">
        <v>67</v>
      </c>
      <c r="F51" s="2">
        <v>1017.9</v>
      </c>
      <c r="H51" s="3">
        <v>0.9375</v>
      </c>
      <c r="I51" s="2">
        <v>73.4</v>
      </c>
      <c r="J51" s="2">
        <v>69.6</v>
      </c>
      <c r="K51" s="2">
        <v>97</v>
      </c>
      <c r="L51" s="2">
        <v>68.7</v>
      </c>
      <c r="M51" s="2">
        <v>1015.8</v>
      </c>
    </row>
    <row r="52" spans="1:13" ht="12">
      <c r="A52" s="3">
        <v>0.4791666666666667</v>
      </c>
      <c r="B52" s="2">
        <v>71.4</v>
      </c>
      <c r="C52" s="2">
        <v>68.7</v>
      </c>
      <c r="D52" s="2">
        <v>94</v>
      </c>
      <c r="E52" s="2">
        <v>66.9</v>
      </c>
      <c r="F52" s="2">
        <v>1018.1</v>
      </c>
      <c r="H52" s="3">
        <v>0.9583333333333334</v>
      </c>
      <c r="I52" s="2">
        <v>74.6</v>
      </c>
      <c r="J52" s="2">
        <v>71.2</v>
      </c>
      <c r="K52" s="2">
        <v>98</v>
      </c>
      <c r="L52" s="2">
        <v>70.6</v>
      </c>
      <c r="M52" s="2">
        <v>1015.4</v>
      </c>
    </row>
    <row r="53" spans="1:13" ht="12">
      <c r="A53" s="3">
        <v>0.4895833333333333</v>
      </c>
      <c r="B53" s="2">
        <v>71.4</v>
      </c>
      <c r="C53" s="2">
        <v>68.9</v>
      </c>
      <c r="D53" s="2">
        <v>94</v>
      </c>
      <c r="E53" s="2">
        <v>67.1</v>
      </c>
      <c r="F53" s="2">
        <v>1018.1</v>
      </c>
      <c r="H53" s="3">
        <v>0.9791666666666666</v>
      </c>
      <c r="I53" s="2">
        <v>75.6</v>
      </c>
      <c r="J53" s="2">
        <v>72</v>
      </c>
      <c r="K53" s="2">
        <v>98</v>
      </c>
      <c r="L53" s="2">
        <v>71.4</v>
      </c>
      <c r="M53" s="2">
        <v>1015.4</v>
      </c>
    </row>
    <row r="54" spans="1:13" ht="12">
      <c r="A54" s="3">
        <v>0.5</v>
      </c>
      <c r="B54" s="2">
        <v>71.2</v>
      </c>
      <c r="C54" s="2">
        <v>69.4</v>
      </c>
      <c r="D54" s="2">
        <v>92</v>
      </c>
      <c r="E54" s="2">
        <v>67</v>
      </c>
      <c r="F54" s="2">
        <v>1018</v>
      </c>
      <c r="H54" s="2" t="s">
        <v>10</v>
      </c>
      <c r="I54" s="4">
        <f>AVERAGE(I6:I53)</f>
        <v>69.91666666666669</v>
      </c>
      <c r="J54" s="4">
        <f>AVERAGE(J6:J53)</f>
        <v>68.53958333333335</v>
      </c>
      <c r="K54" s="4">
        <f>AVERAGE(K6:K53)</f>
        <v>93.54166666666667</v>
      </c>
      <c r="L54" s="4">
        <f>AVERAGE(L6:L53)</f>
        <v>66.49791666666668</v>
      </c>
      <c r="M54" s="4">
        <f>AVERAGE(M6:M53)</f>
        <v>1017.2166666666667</v>
      </c>
    </row>
    <row r="55" spans="1:13" ht="12">
      <c r="A55" s="3">
        <v>0.5104166666666666</v>
      </c>
      <c r="B55" s="2">
        <v>72.4</v>
      </c>
      <c r="C55" s="2">
        <v>69.8</v>
      </c>
      <c r="D55" s="2">
        <v>92</v>
      </c>
      <c r="E55" s="2">
        <v>67.4</v>
      </c>
      <c r="F55" s="2">
        <v>1017.5</v>
      </c>
      <c r="H55" s="2" t="s">
        <v>11</v>
      </c>
      <c r="I55" s="4">
        <f>MAX(I6:I53)</f>
        <v>82</v>
      </c>
      <c r="J55" s="4">
        <f>MAX(J6:J53)</f>
        <v>77.6</v>
      </c>
      <c r="K55" s="4">
        <f>MAX(K6:K53)</f>
        <v>100</v>
      </c>
      <c r="L55" s="4">
        <f>MAX(L6:L53)</f>
        <v>71.4</v>
      </c>
      <c r="M55" s="4">
        <f>MAX(M6:M53)</f>
        <v>1019.1</v>
      </c>
    </row>
    <row r="56" spans="1:13" ht="12">
      <c r="A56" s="3">
        <v>0.5208333333333334</v>
      </c>
      <c r="B56" s="2">
        <v>72.4</v>
      </c>
      <c r="C56" s="2">
        <v>70.3</v>
      </c>
      <c r="D56" s="2">
        <v>92</v>
      </c>
      <c r="E56" s="2">
        <v>67.9</v>
      </c>
      <c r="F56" s="2">
        <v>1017.4</v>
      </c>
      <c r="H56" s="2" t="s">
        <v>12</v>
      </c>
      <c r="I56" s="4">
        <f>MIN(I7:I54)</f>
        <v>63.5</v>
      </c>
      <c r="J56" s="4">
        <f>MIN(J7:J54)</f>
        <v>63.5</v>
      </c>
      <c r="K56" s="4">
        <f>MIN(K7:K54)</f>
        <v>79</v>
      </c>
      <c r="L56" s="4">
        <f>MIN(L7:L54)</f>
        <v>63</v>
      </c>
      <c r="M56" s="4">
        <f>MIN(M7:M54)</f>
        <v>1015.2</v>
      </c>
    </row>
    <row r="57" spans="1:13" ht="12">
      <c r="A57" s="3">
        <v>0.53125</v>
      </c>
      <c r="B57" s="2">
        <v>73.2</v>
      </c>
      <c r="C57" s="2">
        <v>70.6</v>
      </c>
      <c r="D57" s="2">
        <v>91</v>
      </c>
      <c r="E57" s="2">
        <v>67.8</v>
      </c>
      <c r="F57" s="2">
        <v>1017.6</v>
      </c>
      <c r="H57" s="2" t="s">
        <v>13</v>
      </c>
      <c r="I57" s="4">
        <f>I55-I56</f>
        <v>18.5</v>
      </c>
      <c r="J57" s="4">
        <f>J55-J56</f>
        <v>14.099999999999994</v>
      </c>
      <c r="K57" s="4">
        <f>K55-K56</f>
        <v>21</v>
      </c>
      <c r="L57" s="4">
        <f>L55-L56</f>
        <v>8.400000000000006</v>
      </c>
      <c r="M57" s="4">
        <f>M55-M56</f>
        <v>3.8999999999999773</v>
      </c>
    </row>
    <row r="58" spans="1:6" ht="12">
      <c r="A58" s="3">
        <v>0.5416666666666666</v>
      </c>
      <c r="B58" s="2">
        <v>73.2</v>
      </c>
      <c r="C58" s="2">
        <v>71.2</v>
      </c>
      <c r="D58" s="2">
        <v>91</v>
      </c>
      <c r="E58" s="2">
        <v>68.4</v>
      </c>
      <c r="F58" s="2">
        <v>1017.7</v>
      </c>
    </row>
    <row r="59" spans="1:6" ht="12">
      <c r="A59" s="3">
        <v>0.5520833333333334</v>
      </c>
      <c r="B59" s="2">
        <v>74</v>
      </c>
      <c r="C59" s="2">
        <v>71.7</v>
      </c>
      <c r="D59" s="2">
        <v>90</v>
      </c>
      <c r="E59" s="2">
        <v>68.6</v>
      </c>
      <c r="F59" s="2">
        <v>1017.6</v>
      </c>
    </row>
    <row r="60" spans="1:6" ht="12">
      <c r="A60" s="3">
        <v>0.5625</v>
      </c>
      <c r="B60" s="2">
        <v>74</v>
      </c>
      <c r="C60" s="2">
        <v>71.9</v>
      </c>
      <c r="D60" s="2">
        <v>90</v>
      </c>
      <c r="E60" s="2">
        <v>68.8</v>
      </c>
      <c r="F60" s="2">
        <v>1017.5</v>
      </c>
    </row>
    <row r="61" spans="1:6" ht="12">
      <c r="A61" s="3">
        <v>0.5729166666666666</v>
      </c>
      <c r="B61" s="2">
        <v>74</v>
      </c>
      <c r="C61" s="2">
        <v>72.4</v>
      </c>
      <c r="D61" s="2">
        <v>90</v>
      </c>
      <c r="E61" s="2">
        <v>69.3</v>
      </c>
      <c r="F61" s="2">
        <v>1017.4</v>
      </c>
    </row>
    <row r="62" spans="1:6" ht="12">
      <c r="A62" s="3">
        <v>0.5833333333333334</v>
      </c>
      <c r="B62" s="2">
        <v>75</v>
      </c>
      <c r="C62" s="2">
        <v>72.7</v>
      </c>
      <c r="D62" s="2">
        <v>90</v>
      </c>
      <c r="E62" s="2">
        <v>69.6</v>
      </c>
      <c r="F62" s="2">
        <v>1017.2</v>
      </c>
    </row>
    <row r="63" spans="1:6" ht="12">
      <c r="A63" s="3">
        <v>0.59375</v>
      </c>
      <c r="B63" s="2">
        <v>75</v>
      </c>
      <c r="C63" s="2">
        <v>72.9</v>
      </c>
      <c r="D63" s="2">
        <v>87</v>
      </c>
      <c r="E63" s="2">
        <v>68.8</v>
      </c>
      <c r="F63" s="2">
        <v>1017.2</v>
      </c>
    </row>
    <row r="64" spans="1:6" ht="12">
      <c r="A64" s="3">
        <v>0.6041666666666666</v>
      </c>
      <c r="B64" s="2">
        <v>75</v>
      </c>
      <c r="C64" s="2">
        <v>73</v>
      </c>
      <c r="D64" s="2">
        <v>86</v>
      </c>
      <c r="E64" s="2">
        <v>68.6</v>
      </c>
      <c r="F64" s="2">
        <v>1017.1</v>
      </c>
    </row>
    <row r="65" spans="1:39" ht="12">
      <c r="A65" s="3">
        <v>0.6145833333333334</v>
      </c>
      <c r="B65" s="2">
        <v>75</v>
      </c>
      <c r="C65" s="2">
        <v>73.2</v>
      </c>
      <c r="D65" s="2">
        <v>88</v>
      </c>
      <c r="E65" s="2">
        <v>69.4</v>
      </c>
      <c r="F65" s="2">
        <v>1017</v>
      </c>
      <c r="H65" s="1"/>
      <c r="I65" s="1"/>
      <c r="J65" s="1"/>
      <c r="K65" s="1" t="s">
        <v>6</v>
      </c>
      <c r="L65" s="1"/>
      <c r="M65" s="1" t="s">
        <v>34</v>
      </c>
      <c r="N65" s="1"/>
      <c r="O65" s="1" t="s">
        <v>35</v>
      </c>
      <c r="P65" s="1"/>
      <c r="Q65" s="1" t="s">
        <v>36</v>
      </c>
      <c r="R65" s="1"/>
      <c r="S65" s="1" t="s">
        <v>39</v>
      </c>
      <c r="T65" s="1" t="s">
        <v>40</v>
      </c>
      <c r="U65" s="1" t="s">
        <v>37</v>
      </c>
      <c r="V65" s="1" t="s">
        <v>38</v>
      </c>
      <c r="W65" s="1" t="s">
        <v>35</v>
      </c>
      <c r="X65" s="1" t="s">
        <v>36</v>
      </c>
      <c r="Y65" s="1"/>
      <c r="Z65" s="1" t="s">
        <v>46</v>
      </c>
      <c r="AA65" s="1" t="s">
        <v>40</v>
      </c>
      <c r="AB65" s="1" t="s">
        <v>6</v>
      </c>
      <c r="AC65" s="1" t="s">
        <v>34</v>
      </c>
      <c r="AD65" s="1" t="s">
        <v>35</v>
      </c>
      <c r="AE65" s="1" t="s">
        <v>36</v>
      </c>
      <c r="AH65" s="1"/>
      <c r="AI65" s="1"/>
      <c r="AJ65" s="1" t="s">
        <v>6</v>
      </c>
      <c r="AK65" s="1" t="s">
        <v>34</v>
      </c>
      <c r="AL65" s="1" t="s">
        <v>35</v>
      </c>
      <c r="AM65" s="1" t="s">
        <v>36</v>
      </c>
    </row>
    <row r="66" spans="1:39" ht="12">
      <c r="A66" s="3">
        <v>0.625</v>
      </c>
      <c r="B66" s="2">
        <v>76</v>
      </c>
      <c r="C66" s="2">
        <v>73.6</v>
      </c>
      <c r="D66" s="2">
        <v>87</v>
      </c>
      <c r="E66" s="2">
        <v>69.5</v>
      </c>
      <c r="F66" s="2">
        <v>1016.8</v>
      </c>
      <c r="H66" s="1" t="s">
        <v>29</v>
      </c>
      <c r="I66" s="1" t="s">
        <v>28</v>
      </c>
      <c r="J66" s="1" t="s">
        <v>30</v>
      </c>
      <c r="K66" s="1" t="s">
        <v>13</v>
      </c>
      <c r="L66" s="1" t="s">
        <v>10</v>
      </c>
      <c r="M66" s="1" t="s">
        <v>13</v>
      </c>
      <c r="N66" s="1" t="s">
        <v>10</v>
      </c>
      <c r="O66" s="1" t="s">
        <v>13</v>
      </c>
      <c r="P66" s="1" t="s">
        <v>10</v>
      </c>
      <c r="Q66" s="1" t="s">
        <v>13</v>
      </c>
      <c r="S66" s="1" t="s">
        <v>29</v>
      </c>
      <c r="T66" s="1" t="s">
        <v>41</v>
      </c>
      <c r="U66" s="1" t="s">
        <v>30</v>
      </c>
      <c r="V66" s="1" t="s">
        <v>10</v>
      </c>
      <c r="W66" s="1" t="s">
        <v>10</v>
      </c>
      <c r="X66" s="1" t="s">
        <v>10</v>
      </c>
      <c r="Y66" s="1"/>
      <c r="Z66" s="1" t="s">
        <v>47</v>
      </c>
      <c r="AA66" s="1" t="s">
        <v>48</v>
      </c>
      <c r="AB66" s="1" t="s">
        <v>13</v>
      </c>
      <c r="AC66" s="1" t="s">
        <v>13</v>
      </c>
      <c r="AD66" s="1" t="s">
        <v>13</v>
      </c>
      <c r="AE66" s="1" t="s">
        <v>13</v>
      </c>
      <c r="AH66" s="1" t="s">
        <v>29</v>
      </c>
      <c r="AI66" s="1" t="s">
        <v>28</v>
      </c>
      <c r="AJ66" s="1" t="s">
        <v>45</v>
      </c>
      <c r="AK66" s="1" t="s">
        <v>45</v>
      </c>
      <c r="AL66" s="1" t="s">
        <v>45</v>
      </c>
      <c r="AM66" s="1" t="s">
        <v>45</v>
      </c>
    </row>
    <row r="67" spans="1:39" ht="12">
      <c r="A67" s="3">
        <v>0.6354166666666666</v>
      </c>
      <c r="B67" s="2">
        <v>76</v>
      </c>
      <c r="C67" s="2">
        <v>74.4</v>
      </c>
      <c r="D67" s="2">
        <v>85</v>
      </c>
      <c r="E67" s="2">
        <v>69.6</v>
      </c>
      <c r="F67" s="2">
        <v>1016.7</v>
      </c>
      <c r="H67" s="1" t="s">
        <v>16</v>
      </c>
      <c r="I67" s="1">
        <v>96</v>
      </c>
      <c r="J67" s="1">
        <v>68.6</v>
      </c>
      <c r="K67" s="1">
        <v>14.1</v>
      </c>
      <c r="L67" s="1">
        <v>66.6</v>
      </c>
      <c r="M67" s="1">
        <v>8.8</v>
      </c>
      <c r="N67" s="1">
        <v>93.6</v>
      </c>
      <c r="O67" s="1">
        <v>21</v>
      </c>
      <c r="P67" s="1">
        <v>1017.2</v>
      </c>
      <c r="Q67" s="1">
        <v>4</v>
      </c>
      <c r="S67" s="1" t="s">
        <v>16</v>
      </c>
      <c r="T67" s="1">
        <v>96</v>
      </c>
      <c r="U67" s="5">
        <v>68.6</v>
      </c>
      <c r="V67" s="5">
        <v>66.6</v>
      </c>
      <c r="W67" s="5">
        <v>93.6</v>
      </c>
      <c r="X67" s="5">
        <v>1017.2</v>
      </c>
      <c r="Y67" s="1"/>
      <c r="Z67" s="1">
        <v>0.25</v>
      </c>
      <c r="AA67" s="1">
        <v>96</v>
      </c>
      <c r="AB67" s="5">
        <v>14.1</v>
      </c>
      <c r="AC67" s="5">
        <v>8.8</v>
      </c>
      <c r="AD67" s="5">
        <v>21</v>
      </c>
      <c r="AE67" s="5">
        <v>4</v>
      </c>
      <c r="AH67" s="1" t="s">
        <v>16</v>
      </c>
      <c r="AI67" s="1">
        <v>96</v>
      </c>
      <c r="AJ67" s="5">
        <f>100*(AB67-AB67)/AB67</f>
        <v>0</v>
      </c>
      <c r="AK67" s="5">
        <f>100*(AC67-AC67)/AC67</f>
        <v>0</v>
      </c>
      <c r="AL67" s="5">
        <f>100*(AD67-AD67)/AD67</f>
        <v>0</v>
      </c>
      <c r="AM67" s="5">
        <f>100*(AE67-AE67)/AE67</f>
        <v>0</v>
      </c>
    </row>
    <row r="68" spans="1:39" ht="12">
      <c r="A68" s="3">
        <v>0.6458333333333334</v>
      </c>
      <c r="B68" s="2">
        <v>77.5</v>
      </c>
      <c r="C68" s="2">
        <v>74.8</v>
      </c>
      <c r="D68" s="2">
        <v>85</v>
      </c>
      <c r="E68" s="2">
        <v>70</v>
      </c>
      <c r="F68" s="2">
        <v>1016.6</v>
      </c>
      <c r="H68" s="1" t="s">
        <v>18</v>
      </c>
      <c r="I68" s="1">
        <v>48</v>
      </c>
      <c r="J68" s="1">
        <v>68.5</v>
      </c>
      <c r="K68" s="1">
        <v>14.1</v>
      </c>
      <c r="L68" s="1">
        <v>66.5</v>
      </c>
      <c r="M68" s="1">
        <v>8.4</v>
      </c>
      <c r="N68" s="1">
        <v>93.5</v>
      </c>
      <c r="O68" s="1">
        <v>21</v>
      </c>
      <c r="P68" s="1">
        <v>1017.2</v>
      </c>
      <c r="Q68" s="1">
        <v>3.9</v>
      </c>
      <c r="S68" s="1" t="s">
        <v>18</v>
      </c>
      <c r="T68" s="1">
        <v>48</v>
      </c>
      <c r="U68" s="5">
        <v>68.5</v>
      </c>
      <c r="V68" s="5">
        <v>66.5</v>
      </c>
      <c r="W68" s="5">
        <v>93.5</v>
      </c>
      <c r="X68" s="5">
        <v>1017.2</v>
      </c>
      <c r="Y68" s="1"/>
      <c r="Z68" s="1">
        <v>0.5</v>
      </c>
      <c r="AA68" s="1">
        <v>48</v>
      </c>
      <c r="AB68" s="5">
        <v>14.1</v>
      </c>
      <c r="AC68" s="5">
        <v>8.4</v>
      </c>
      <c r="AD68" s="5">
        <v>21</v>
      </c>
      <c r="AE68" s="5">
        <v>3.9</v>
      </c>
      <c r="AH68" s="1" t="s">
        <v>18</v>
      </c>
      <c r="AI68" s="1">
        <v>48</v>
      </c>
      <c r="AJ68" s="5">
        <f>100*(AB68-AB67)/AB67</f>
        <v>0</v>
      </c>
      <c r="AK68" s="5">
        <f>100*(AC68-AC67)/AC67</f>
        <v>-4.545454545454549</v>
      </c>
      <c r="AL68" s="5">
        <f>100*(AD68-AD67)/AD67</f>
        <v>0</v>
      </c>
      <c r="AM68" s="5">
        <f>100*(AE68-AE67)/AE67</f>
        <v>-2.500000000000002</v>
      </c>
    </row>
    <row r="69" spans="1:39" ht="12">
      <c r="A69" s="3">
        <v>0.65625</v>
      </c>
      <c r="B69" s="2">
        <v>77.4</v>
      </c>
      <c r="C69" s="2">
        <v>74.9</v>
      </c>
      <c r="D69" s="2">
        <v>84</v>
      </c>
      <c r="E69" s="2">
        <v>69.7</v>
      </c>
      <c r="F69" s="2">
        <v>1016.2</v>
      </c>
      <c r="H69" s="1" t="s">
        <v>26</v>
      </c>
      <c r="I69" s="1">
        <v>24</v>
      </c>
      <c r="J69" s="1">
        <v>68.5</v>
      </c>
      <c r="K69" s="1">
        <v>14.1</v>
      </c>
      <c r="L69" s="1">
        <v>66.4</v>
      </c>
      <c r="M69" s="1">
        <v>7.7</v>
      </c>
      <c r="N69" s="1">
        <v>93.5</v>
      </c>
      <c r="O69" s="1">
        <v>20</v>
      </c>
      <c r="P69" s="1">
        <v>1017.3</v>
      </c>
      <c r="Q69" s="1">
        <v>3.9</v>
      </c>
      <c r="S69" s="1" t="s">
        <v>26</v>
      </c>
      <c r="T69" s="1">
        <v>24</v>
      </c>
      <c r="U69" s="5">
        <v>68.5</v>
      </c>
      <c r="V69" s="5">
        <v>66.4</v>
      </c>
      <c r="W69" s="5">
        <v>93.5</v>
      </c>
      <c r="X69" s="5">
        <v>1017.3</v>
      </c>
      <c r="Y69" s="1"/>
      <c r="Z69" s="1">
        <v>1</v>
      </c>
      <c r="AA69" s="1">
        <v>24</v>
      </c>
      <c r="AB69" s="5">
        <v>14.1</v>
      </c>
      <c r="AC69" s="5">
        <v>7.7</v>
      </c>
      <c r="AD69" s="5">
        <v>20</v>
      </c>
      <c r="AE69" s="5">
        <v>3.9</v>
      </c>
      <c r="AH69" s="1" t="s">
        <v>26</v>
      </c>
      <c r="AI69" s="1">
        <v>24</v>
      </c>
      <c r="AJ69" s="5">
        <f>100*(AB69-AB67)/AB67</f>
        <v>0</v>
      </c>
      <c r="AK69" s="5">
        <f>100*(AC69-AC67)/AC67</f>
        <v>-12.500000000000005</v>
      </c>
      <c r="AL69" s="5">
        <f>100*(AD69-AD67)/AD67</f>
        <v>-4.761904761904762</v>
      </c>
      <c r="AM69" s="5">
        <f>100*(AE69-AE67)/AE67</f>
        <v>-2.500000000000002</v>
      </c>
    </row>
    <row r="70" spans="1:39" ht="12">
      <c r="A70" s="3">
        <v>0.6666666666666666</v>
      </c>
      <c r="B70" s="2">
        <v>79.4</v>
      </c>
      <c r="C70" s="2">
        <v>75.5</v>
      </c>
      <c r="D70" s="2">
        <v>84</v>
      </c>
      <c r="E70" s="2">
        <v>70.3</v>
      </c>
      <c r="F70" s="2">
        <v>1016.2</v>
      </c>
      <c r="H70" s="1" t="s">
        <v>31</v>
      </c>
      <c r="I70" s="1">
        <v>12</v>
      </c>
      <c r="J70" s="1">
        <v>68.3</v>
      </c>
      <c r="K70" s="1">
        <v>12.8</v>
      </c>
      <c r="L70" s="1">
        <v>66.2</v>
      </c>
      <c r="M70" s="1">
        <v>7.1</v>
      </c>
      <c r="N70" s="1">
        <v>93.3</v>
      </c>
      <c r="O70" s="1">
        <v>20</v>
      </c>
      <c r="P70" s="1">
        <v>1017.4</v>
      </c>
      <c r="Q70" s="1">
        <v>3.8</v>
      </c>
      <c r="S70" s="1" t="s">
        <v>31</v>
      </c>
      <c r="T70" s="1">
        <v>12</v>
      </c>
      <c r="U70" s="5">
        <v>68.3</v>
      </c>
      <c r="V70" s="5">
        <v>66.2</v>
      </c>
      <c r="W70" s="5">
        <v>93.3</v>
      </c>
      <c r="X70" s="5">
        <v>1017.4</v>
      </c>
      <c r="Y70" s="1"/>
      <c r="Z70" s="1">
        <v>2</v>
      </c>
      <c r="AA70" s="1">
        <v>12</v>
      </c>
      <c r="AB70" s="5">
        <v>12.8</v>
      </c>
      <c r="AC70" s="5">
        <v>7.1</v>
      </c>
      <c r="AD70" s="5">
        <v>20</v>
      </c>
      <c r="AE70" s="5">
        <v>3.8</v>
      </c>
      <c r="AH70" s="1" t="s">
        <v>31</v>
      </c>
      <c r="AI70" s="1">
        <v>12</v>
      </c>
      <c r="AJ70" s="5">
        <f>100*(AB70-AB67)/AB67</f>
        <v>-9.21985815602836</v>
      </c>
      <c r="AK70" s="5">
        <f>100*(AC70-AC67)/AC67</f>
        <v>-19.31818181818183</v>
      </c>
      <c r="AL70" s="5">
        <f>100*(AD70-AD67)/AD67</f>
        <v>-4.761904761904762</v>
      </c>
      <c r="AM70" s="5">
        <f>100*(AE70-AE67)/AE67</f>
        <v>-5.000000000000004</v>
      </c>
    </row>
    <row r="71" spans="1:39" ht="12">
      <c r="A71" s="3">
        <v>0.6770833333333334</v>
      </c>
      <c r="B71" s="2">
        <v>79.3</v>
      </c>
      <c r="C71" s="2">
        <v>76.2</v>
      </c>
      <c r="D71" s="2">
        <v>83</v>
      </c>
      <c r="E71" s="2">
        <v>70.7</v>
      </c>
      <c r="F71" s="2">
        <v>1015.9</v>
      </c>
      <c r="H71" s="1" t="s">
        <v>32</v>
      </c>
      <c r="I71" s="1">
        <v>6</v>
      </c>
      <c r="J71" s="1">
        <v>67.3</v>
      </c>
      <c r="K71" s="1">
        <v>12</v>
      </c>
      <c r="L71" s="1">
        <v>65.6</v>
      </c>
      <c r="M71" s="1">
        <v>7.1</v>
      </c>
      <c r="N71" s="1">
        <v>94.6</v>
      </c>
      <c r="O71" s="1">
        <v>15</v>
      </c>
      <c r="P71" s="1">
        <v>1018</v>
      </c>
      <c r="Q71" s="1">
        <v>2.9</v>
      </c>
      <c r="S71" s="1" t="s">
        <v>32</v>
      </c>
      <c r="T71" s="1">
        <v>6</v>
      </c>
      <c r="U71" s="5">
        <v>67.3</v>
      </c>
      <c r="V71" s="5">
        <v>65.6</v>
      </c>
      <c r="W71" s="5">
        <v>94.6</v>
      </c>
      <c r="X71" s="5">
        <v>1018</v>
      </c>
      <c r="Y71" s="1"/>
      <c r="Z71" s="1">
        <v>4</v>
      </c>
      <c r="AA71" s="1">
        <v>6</v>
      </c>
      <c r="AB71" s="5">
        <v>12</v>
      </c>
      <c r="AC71" s="5">
        <v>7.1</v>
      </c>
      <c r="AD71" s="5">
        <v>15</v>
      </c>
      <c r="AE71" s="5">
        <v>2.9</v>
      </c>
      <c r="AH71" s="1" t="s">
        <v>32</v>
      </c>
      <c r="AI71" s="1">
        <v>6</v>
      </c>
      <c r="AJ71" s="5">
        <f>100*(AB71-AB67)/AB67</f>
        <v>-14.893617021276594</v>
      </c>
      <c r="AK71" s="5">
        <f>100*(AC71-AC67)/AC67</f>
        <v>-19.31818181818183</v>
      </c>
      <c r="AL71" s="5">
        <f>100*(AD71-AD67)/AD67</f>
        <v>-28.571428571428573</v>
      </c>
      <c r="AM71" s="5">
        <f>100*(AE71-AE67)/AE67</f>
        <v>-27.500000000000004</v>
      </c>
    </row>
    <row r="72" spans="1:39" ht="12">
      <c r="A72" s="3">
        <v>0.6875</v>
      </c>
      <c r="B72" s="2">
        <v>81</v>
      </c>
      <c r="C72" s="2">
        <v>76.9</v>
      </c>
      <c r="D72" s="2">
        <v>82</v>
      </c>
      <c r="E72" s="2">
        <v>71</v>
      </c>
      <c r="F72" s="2">
        <v>1015.6</v>
      </c>
      <c r="H72" s="1" t="s">
        <v>33</v>
      </c>
      <c r="I72" s="1">
        <v>3</v>
      </c>
      <c r="J72" s="1">
        <v>67.9</v>
      </c>
      <c r="K72" s="1">
        <v>11.4</v>
      </c>
      <c r="L72" s="1">
        <v>66</v>
      </c>
      <c r="M72" s="1">
        <v>6.5</v>
      </c>
      <c r="N72" s="1">
        <v>94</v>
      </c>
      <c r="O72" s="1">
        <v>15</v>
      </c>
      <c r="P72" s="1">
        <v>1017.9</v>
      </c>
      <c r="Q72" s="1">
        <v>2.9</v>
      </c>
      <c r="S72" s="1" t="s">
        <v>33</v>
      </c>
      <c r="T72" s="1">
        <v>3</v>
      </c>
      <c r="U72" s="5">
        <v>67.9</v>
      </c>
      <c r="V72" s="5">
        <v>66</v>
      </c>
      <c r="W72" s="5">
        <v>94</v>
      </c>
      <c r="X72" s="5">
        <v>1017.9</v>
      </c>
      <c r="Y72" s="1"/>
      <c r="Z72" s="1">
        <v>8</v>
      </c>
      <c r="AA72" s="1">
        <v>3</v>
      </c>
      <c r="AB72" s="5">
        <v>11.4</v>
      </c>
      <c r="AC72" s="5">
        <v>6.5</v>
      </c>
      <c r="AD72" s="5">
        <v>15</v>
      </c>
      <c r="AE72" s="5">
        <v>2.9</v>
      </c>
      <c r="AH72" s="1" t="s">
        <v>33</v>
      </c>
      <c r="AI72" s="1">
        <v>3</v>
      </c>
      <c r="AJ72" s="5">
        <f>100*(AB72-AB67)/AB67</f>
        <v>-19.148936170212764</v>
      </c>
      <c r="AK72" s="5">
        <f>100*(AC72-AC67)/AC67</f>
        <v>-26.13636363636364</v>
      </c>
      <c r="AL72" s="5">
        <f>100*(AD72-AD67)/AD67</f>
        <v>-28.571428571428573</v>
      </c>
      <c r="AM72" s="5">
        <f>100*(AE72-AE67)/AE67</f>
        <v>-27.500000000000004</v>
      </c>
    </row>
    <row r="73" spans="1:34" ht="12">
      <c r="A73" s="3">
        <v>0.6979166666666666</v>
      </c>
      <c r="B73" s="2">
        <v>82</v>
      </c>
      <c r="C73" s="2">
        <v>77.5</v>
      </c>
      <c r="D73" s="2">
        <v>80</v>
      </c>
      <c r="E73" s="2">
        <v>70.8</v>
      </c>
      <c r="F73" s="2">
        <v>1015.6</v>
      </c>
      <c r="S73" s="1" t="s">
        <v>42</v>
      </c>
      <c r="T73" s="1" t="s">
        <v>11</v>
      </c>
      <c r="U73" s="1">
        <f>MAX(U67:U72)</f>
        <v>68.6</v>
      </c>
      <c r="V73" s="1">
        <f>MAX(V67:V72)</f>
        <v>66.6</v>
      </c>
      <c r="W73" s="1">
        <f>MAX(W67:W72)</f>
        <v>94.6</v>
      </c>
      <c r="X73" s="5">
        <f>MAX(X67:X72)</f>
        <v>1018</v>
      </c>
      <c r="Y73" s="1"/>
      <c r="Z73" s="1"/>
      <c r="AA73" s="1" t="s">
        <v>11</v>
      </c>
      <c r="AB73" s="5">
        <f>MAX(AB67:AB72)</f>
        <v>14.1</v>
      </c>
      <c r="AC73" s="5">
        <f>MAX(AC67:AC72)</f>
        <v>8.8</v>
      </c>
      <c r="AD73" s="5">
        <f>MAX(AD67:AD72)</f>
        <v>21</v>
      </c>
      <c r="AE73" s="5">
        <f>MAX(AE67:AE72)</f>
        <v>4</v>
      </c>
      <c r="AH73" s="1"/>
    </row>
    <row r="74" spans="1:34" ht="12">
      <c r="A74" s="3">
        <v>0.7083333333333334</v>
      </c>
      <c r="B74" s="2">
        <v>82</v>
      </c>
      <c r="C74" s="2">
        <v>77.6</v>
      </c>
      <c r="D74" s="2">
        <v>80</v>
      </c>
      <c r="E74" s="2">
        <v>70.9</v>
      </c>
      <c r="F74" s="2">
        <v>1015.6</v>
      </c>
      <c r="S74" s="1"/>
      <c r="T74" s="1" t="s">
        <v>43</v>
      </c>
      <c r="U74" s="1">
        <f>MIN(U68:U73)</f>
        <v>67.3</v>
      </c>
      <c r="V74" s="1">
        <f>MIN(V68:V73)</f>
        <v>65.6</v>
      </c>
      <c r="W74" s="1">
        <f>MIN(W68:W73)</f>
        <v>93.3</v>
      </c>
      <c r="X74" s="1">
        <f>MIN(X68:X73)</f>
        <v>1017.2</v>
      </c>
      <c r="Y74" s="1"/>
      <c r="Z74" s="1"/>
      <c r="AA74" s="1" t="s">
        <v>43</v>
      </c>
      <c r="AB74" s="5">
        <f>MIN(AB68:AB73)</f>
        <v>11.4</v>
      </c>
      <c r="AC74" s="5">
        <f>MIN(AC68:AC73)</f>
        <v>6.5</v>
      </c>
      <c r="AD74" s="5">
        <f>MIN(AD68:AD73)</f>
        <v>15</v>
      </c>
      <c r="AE74" s="5">
        <f>MIN(AE68:AE73)</f>
        <v>2.9</v>
      </c>
      <c r="AH74" s="1"/>
    </row>
    <row r="75" spans="1:34" ht="12">
      <c r="A75" s="3">
        <v>0.71875</v>
      </c>
      <c r="B75" s="2">
        <v>81.8</v>
      </c>
      <c r="C75" s="2">
        <v>77.6</v>
      </c>
      <c r="D75" s="2">
        <v>79</v>
      </c>
      <c r="E75" s="2">
        <v>70.6</v>
      </c>
      <c r="F75" s="2">
        <v>1015.6</v>
      </c>
      <c r="I75" s="1"/>
      <c r="J75" s="1"/>
      <c r="K75" s="1" t="s">
        <v>6</v>
      </c>
      <c r="L75" s="1"/>
      <c r="M75" s="1" t="s">
        <v>34</v>
      </c>
      <c r="N75" s="1"/>
      <c r="O75" s="1" t="s">
        <v>35</v>
      </c>
      <c r="P75" s="1"/>
      <c r="Q75" s="1" t="s">
        <v>36</v>
      </c>
      <c r="R75" s="1"/>
      <c r="S75" s="1"/>
      <c r="T75" s="1" t="s">
        <v>13</v>
      </c>
      <c r="U75" s="5">
        <f>U73-U74</f>
        <v>1.2999999999999972</v>
      </c>
      <c r="V75" s="5">
        <f>V73-V74</f>
        <v>1</v>
      </c>
      <c r="W75" s="5">
        <f>W73-W74</f>
        <v>1.2999999999999972</v>
      </c>
      <c r="X75" s="5">
        <f>X73-X74</f>
        <v>0.7999999999999545</v>
      </c>
      <c r="Y75" s="1"/>
      <c r="Z75" s="1"/>
      <c r="AA75" s="1" t="s">
        <v>13</v>
      </c>
      <c r="AB75" s="5">
        <f>AB73-AB74</f>
        <v>2.6999999999999993</v>
      </c>
      <c r="AC75" s="5">
        <f>AC73-AC74</f>
        <v>2.3000000000000007</v>
      </c>
      <c r="AD75" s="5">
        <f>AD73-AD74</f>
        <v>6</v>
      </c>
      <c r="AE75" s="5">
        <f>AE73-AE74</f>
        <v>1.1</v>
      </c>
      <c r="AH75" s="1"/>
    </row>
    <row r="76" spans="1:34" ht="12">
      <c r="A76" s="3">
        <v>0.7291666666666666</v>
      </c>
      <c r="B76" s="2">
        <v>80.8</v>
      </c>
      <c r="C76" s="2">
        <v>77.3</v>
      </c>
      <c r="D76" s="2">
        <v>79</v>
      </c>
      <c r="E76" s="2">
        <v>70.3</v>
      </c>
      <c r="F76" s="2">
        <v>1015.4</v>
      </c>
      <c r="H76" s="1" t="s">
        <v>29</v>
      </c>
      <c r="I76" s="1" t="s">
        <v>28</v>
      </c>
      <c r="J76" s="1" t="s">
        <v>30</v>
      </c>
      <c r="K76" s="1" t="s">
        <v>13</v>
      </c>
      <c r="L76" s="1" t="s">
        <v>10</v>
      </c>
      <c r="M76" s="1" t="s">
        <v>13</v>
      </c>
      <c r="N76" s="1" t="s">
        <v>10</v>
      </c>
      <c r="O76" s="1" t="s">
        <v>13</v>
      </c>
      <c r="P76" s="1" t="s">
        <v>10</v>
      </c>
      <c r="Q76" s="1" t="s">
        <v>13</v>
      </c>
      <c r="S76" s="1"/>
      <c r="T76" s="1"/>
      <c r="U76" s="1"/>
      <c r="V76" s="1"/>
      <c r="W76" s="1"/>
      <c r="X76" s="1"/>
      <c r="Y76" s="1"/>
      <c r="Z76" s="1"/>
      <c r="AA76" s="1" t="s">
        <v>44</v>
      </c>
      <c r="AB76" s="5">
        <f>100*AB75/AB73</f>
        <v>19.148936170212764</v>
      </c>
      <c r="AC76" s="5">
        <f>100*AC75/AC73</f>
        <v>26.13636363636364</v>
      </c>
      <c r="AD76" s="5">
        <f>100*AD75/AD73</f>
        <v>28.571428571428573</v>
      </c>
      <c r="AE76" s="5">
        <f>100*AE75/AE73</f>
        <v>27.500000000000004</v>
      </c>
      <c r="AH76" s="1"/>
    </row>
    <row r="77" spans="1:17" ht="12">
      <c r="A77" s="3">
        <v>0.7395833333333334</v>
      </c>
      <c r="B77" s="2">
        <v>80.8</v>
      </c>
      <c r="C77" s="2">
        <v>76.8</v>
      </c>
      <c r="D77" s="2">
        <v>79</v>
      </c>
      <c r="E77" s="2">
        <v>69.8</v>
      </c>
      <c r="F77" s="2">
        <v>1015.4</v>
      </c>
      <c r="H77" s="1" t="s">
        <v>16</v>
      </c>
      <c r="I77" s="1">
        <v>96</v>
      </c>
      <c r="J77" s="1">
        <f>J67-J67</f>
        <v>0</v>
      </c>
      <c r="K77" s="1">
        <f aca="true" t="shared" si="0" ref="K77:Q77">K67-K67</f>
        <v>0</v>
      </c>
      <c r="L77" s="1">
        <f t="shared" si="0"/>
        <v>0</v>
      </c>
      <c r="M77" s="1">
        <f t="shared" si="0"/>
        <v>0</v>
      </c>
      <c r="N77" s="1">
        <f t="shared" si="0"/>
        <v>0</v>
      </c>
      <c r="O77" s="1">
        <f t="shared" si="0"/>
        <v>0</v>
      </c>
      <c r="P77" s="1">
        <f t="shared" si="0"/>
        <v>0</v>
      </c>
      <c r="Q77" s="1">
        <f t="shared" si="0"/>
        <v>0</v>
      </c>
    </row>
    <row r="78" spans="1:17" ht="12">
      <c r="A78" s="3">
        <v>0.75</v>
      </c>
      <c r="B78" s="2">
        <v>78.9</v>
      </c>
      <c r="C78" s="2">
        <v>76.3</v>
      </c>
      <c r="D78" s="2">
        <v>79</v>
      </c>
      <c r="E78" s="2">
        <v>69.3</v>
      </c>
      <c r="F78" s="2">
        <v>1015.3</v>
      </c>
      <c r="H78" s="1" t="s">
        <v>18</v>
      </c>
      <c r="I78" s="1">
        <v>48</v>
      </c>
      <c r="J78" s="1">
        <f>J68-J67</f>
        <v>-0.09999999999999432</v>
      </c>
      <c r="K78" s="1">
        <f aca="true" t="shared" si="1" ref="K78:Q78">K68-K67</f>
        <v>0</v>
      </c>
      <c r="L78" s="1">
        <f t="shared" si="1"/>
        <v>-0.09999999999999432</v>
      </c>
      <c r="M78" s="1">
        <f t="shared" si="1"/>
        <v>-0.40000000000000036</v>
      </c>
      <c r="N78" s="1">
        <f t="shared" si="1"/>
        <v>-0.09999999999999432</v>
      </c>
      <c r="O78" s="1">
        <f t="shared" si="1"/>
        <v>0</v>
      </c>
      <c r="P78" s="1">
        <f t="shared" si="1"/>
        <v>0</v>
      </c>
      <c r="Q78" s="1">
        <f t="shared" si="1"/>
        <v>-0.10000000000000009</v>
      </c>
    </row>
    <row r="79" spans="1:17" ht="12">
      <c r="A79" s="3">
        <v>0.7604166666666666</v>
      </c>
      <c r="B79" s="2">
        <v>79.1</v>
      </c>
      <c r="C79" s="2">
        <v>75.5</v>
      </c>
      <c r="D79" s="2">
        <v>81</v>
      </c>
      <c r="E79" s="2">
        <v>69.3</v>
      </c>
      <c r="F79" s="2">
        <v>1015.5</v>
      </c>
      <c r="H79" s="1" t="s">
        <v>26</v>
      </c>
      <c r="I79" s="1">
        <v>24</v>
      </c>
      <c r="J79" s="1">
        <f>J69-J67</f>
        <v>-0.09999999999999432</v>
      </c>
      <c r="K79" s="1">
        <f aca="true" t="shared" si="2" ref="K79:Q79">K69-K67</f>
        <v>0</v>
      </c>
      <c r="L79" s="1">
        <f t="shared" si="2"/>
        <v>-0.19999999999998863</v>
      </c>
      <c r="M79" s="1">
        <f t="shared" si="2"/>
        <v>-1.1000000000000005</v>
      </c>
      <c r="N79" s="1">
        <f t="shared" si="2"/>
        <v>-0.09999999999999432</v>
      </c>
      <c r="O79" s="1">
        <f t="shared" si="2"/>
        <v>-1</v>
      </c>
      <c r="P79" s="1">
        <f t="shared" si="2"/>
        <v>0.09999999999990905</v>
      </c>
      <c r="Q79" s="1">
        <f t="shared" si="2"/>
        <v>-0.10000000000000009</v>
      </c>
    </row>
    <row r="80" spans="1:17" ht="12">
      <c r="A80" s="3">
        <v>0.7708333333333334</v>
      </c>
      <c r="B80" s="2">
        <v>76</v>
      </c>
      <c r="C80" s="2">
        <v>74.4</v>
      </c>
      <c r="D80" s="2">
        <v>83</v>
      </c>
      <c r="E80" s="2">
        <v>68.9</v>
      </c>
      <c r="F80" s="2">
        <v>1015.3</v>
      </c>
      <c r="H80" s="1" t="s">
        <v>31</v>
      </c>
      <c r="I80" s="1">
        <v>12</v>
      </c>
      <c r="J80" s="1">
        <f>J70-J67</f>
        <v>-0.29999999999999716</v>
      </c>
      <c r="K80" s="1">
        <f aca="true" t="shared" si="3" ref="K80:Q80">K70-K67</f>
        <v>-1.299999999999999</v>
      </c>
      <c r="L80" s="1">
        <f t="shared" si="3"/>
        <v>-0.3999999999999915</v>
      </c>
      <c r="M80" s="1">
        <f t="shared" si="3"/>
        <v>-1.700000000000001</v>
      </c>
      <c r="N80" s="1">
        <f t="shared" si="3"/>
        <v>-0.29999999999999716</v>
      </c>
      <c r="O80" s="1">
        <f t="shared" si="3"/>
        <v>-1</v>
      </c>
      <c r="P80" s="1">
        <f t="shared" si="3"/>
        <v>0.1999999999999318</v>
      </c>
      <c r="Q80" s="1">
        <f t="shared" si="3"/>
        <v>-0.20000000000000018</v>
      </c>
    </row>
    <row r="81" spans="1:17" ht="12">
      <c r="A81" s="3">
        <v>0.78125</v>
      </c>
      <c r="B81" s="2">
        <v>76</v>
      </c>
      <c r="C81" s="2">
        <v>73.7</v>
      </c>
      <c r="D81" s="2">
        <v>83</v>
      </c>
      <c r="E81" s="2">
        <v>68.2</v>
      </c>
      <c r="F81" s="2">
        <v>1015.5</v>
      </c>
      <c r="H81" s="1" t="s">
        <v>32</v>
      </c>
      <c r="I81" s="1">
        <v>6</v>
      </c>
      <c r="J81" s="1">
        <f>J71-J67</f>
        <v>-1.2999999999999972</v>
      </c>
      <c r="K81" s="1">
        <f aca="true" t="shared" si="4" ref="K81:Q81">K71-K67</f>
        <v>-2.0999999999999996</v>
      </c>
      <c r="L81" s="1">
        <f t="shared" si="4"/>
        <v>-1</v>
      </c>
      <c r="M81" s="1">
        <f t="shared" si="4"/>
        <v>-1.700000000000001</v>
      </c>
      <c r="N81" s="1">
        <f t="shared" si="4"/>
        <v>1</v>
      </c>
      <c r="O81" s="1">
        <f t="shared" si="4"/>
        <v>-6</v>
      </c>
      <c r="P81" s="1">
        <f t="shared" si="4"/>
        <v>0.7999999999999545</v>
      </c>
      <c r="Q81" s="1">
        <f t="shared" si="4"/>
        <v>-1.1</v>
      </c>
    </row>
    <row r="82" spans="1:17" ht="12">
      <c r="A82" s="3">
        <v>0.7916666666666666</v>
      </c>
      <c r="B82" s="2">
        <v>75</v>
      </c>
      <c r="C82" s="2">
        <v>72.8</v>
      </c>
      <c r="D82" s="2">
        <v>85</v>
      </c>
      <c r="E82" s="2">
        <v>68</v>
      </c>
      <c r="F82" s="2">
        <v>1015.2</v>
      </c>
      <c r="H82" s="1" t="s">
        <v>33</v>
      </c>
      <c r="I82" s="1">
        <v>3</v>
      </c>
      <c r="J82" s="1">
        <f>J72-J67</f>
        <v>-0.6999999999999886</v>
      </c>
      <c r="K82" s="1">
        <f aca="true" t="shared" si="5" ref="K82:Q82">K72-K67</f>
        <v>-2.6999999999999993</v>
      </c>
      <c r="L82" s="1">
        <f t="shared" si="5"/>
        <v>-0.5999999999999943</v>
      </c>
      <c r="M82" s="1">
        <f t="shared" si="5"/>
        <v>-2.3000000000000007</v>
      </c>
      <c r="N82" s="1">
        <f t="shared" si="5"/>
        <v>0.4000000000000057</v>
      </c>
      <c r="O82" s="1">
        <f t="shared" si="5"/>
        <v>-6</v>
      </c>
      <c r="P82" s="1">
        <f t="shared" si="5"/>
        <v>0.6999999999999318</v>
      </c>
      <c r="Q82" s="1">
        <f t="shared" si="5"/>
        <v>-1.1</v>
      </c>
    </row>
    <row r="83" spans="1:6" ht="12">
      <c r="A83" s="3">
        <v>0.8020833333333334</v>
      </c>
      <c r="B83" s="2">
        <v>74</v>
      </c>
      <c r="C83" s="2">
        <v>72.2</v>
      </c>
      <c r="D83" s="2">
        <v>87</v>
      </c>
      <c r="E83" s="2">
        <v>68.1</v>
      </c>
      <c r="F83" s="2">
        <v>1015.1</v>
      </c>
    </row>
    <row r="84" spans="1:6" ht="12">
      <c r="A84" s="3">
        <v>0.8125</v>
      </c>
      <c r="B84" s="2">
        <v>74</v>
      </c>
      <c r="C84" s="2">
        <v>71.8</v>
      </c>
      <c r="D84" s="2">
        <v>88</v>
      </c>
      <c r="E84" s="2">
        <v>68.1</v>
      </c>
      <c r="F84" s="2">
        <v>1015.3</v>
      </c>
    </row>
    <row r="85" spans="1:6" ht="12">
      <c r="A85" s="3">
        <v>0.8229166666666666</v>
      </c>
      <c r="B85" s="2">
        <v>73</v>
      </c>
      <c r="C85" s="2">
        <v>71.4</v>
      </c>
      <c r="D85" s="2">
        <v>89</v>
      </c>
      <c r="E85" s="2">
        <v>68</v>
      </c>
      <c r="F85" s="2">
        <v>1015.4</v>
      </c>
    </row>
    <row r="86" spans="1:6" ht="12">
      <c r="A86" s="3">
        <v>0.8333333333333334</v>
      </c>
      <c r="B86" s="2">
        <v>73</v>
      </c>
      <c r="C86" s="2">
        <v>71.2</v>
      </c>
      <c r="D86" s="2">
        <v>89</v>
      </c>
      <c r="E86" s="2">
        <v>67.8</v>
      </c>
      <c r="F86" s="2">
        <v>1015.4</v>
      </c>
    </row>
    <row r="87" spans="1:6" ht="12">
      <c r="A87" s="3">
        <v>0.84375</v>
      </c>
      <c r="B87" s="2">
        <v>73</v>
      </c>
      <c r="C87" s="2">
        <v>70.8</v>
      </c>
      <c r="D87" s="2">
        <v>90</v>
      </c>
      <c r="E87" s="2">
        <v>67.7</v>
      </c>
      <c r="F87" s="2">
        <v>1015.4</v>
      </c>
    </row>
    <row r="88" spans="1:6" ht="12">
      <c r="A88" s="3">
        <v>0.8541666666666666</v>
      </c>
      <c r="B88" s="2">
        <v>72</v>
      </c>
      <c r="C88" s="2">
        <v>70.3</v>
      </c>
      <c r="D88" s="2">
        <v>89</v>
      </c>
      <c r="E88" s="2">
        <v>66.9</v>
      </c>
      <c r="F88" s="2">
        <v>1015.4</v>
      </c>
    </row>
    <row r="89" spans="1:6" ht="12">
      <c r="A89" s="3">
        <v>0.8645833333333334</v>
      </c>
      <c r="B89" s="2">
        <v>72.6</v>
      </c>
      <c r="C89" s="2">
        <v>70</v>
      </c>
      <c r="D89" s="2">
        <v>93</v>
      </c>
      <c r="E89" s="2">
        <v>67.9</v>
      </c>
      <c r="F89" s="2">
        <v>1015.4</v>
      </c>
    </row>
    <row r="90" spans="1:6" ht="12">
      <c r="A90" s="3">
        <v>0.875</v>
      </c>
      <c r="B90" s="2">
        <v>72.8</v>
      </c>
      <c r="C90" s="2">
        <v>69.9</v>
      </c>
      <c r="D90" s="2">
        <v>94</v>
      </c>
      <c r="E90" s="2">
        <v>68.1</v>
      </c>
      <c r="F90" s="2">
        <v>1015.2</v>
      </c>
    </row>
    <row r="91" spans="1:6" ht="12">
      <c r="A91" s="3">
        <v>0.8854166666666666</v>
      </c>
      <c r="B91" s="2">
        <v>72.8</v>
      </c>
      <c r="C91" s="2">
        <v>69.6</v>
      </c>
      <c r="D91" s="2">
        <v>94</v>
      </c>
      <c r="E91" s="2">
        <v>67.8</v>
      </c>
      <c r="F91" s="2">
        <v>1015.3</v>
      </c>
    </row>
    <row r="92" spans="1:6" ht="12">
      <c r="A92" s="3">
        <v>0.8958333333333334</v>
      </c>
      <c r="B92" s="2">
        <v>71.4</v>
      </c>
      <c r="C92" s="2">
        <v>69.3</v>
      </c>
      <c r="D92" s="2">
        <v>94</v>
      </c>
      <c r="E92" s="2">
        <v>67.5</v>
      </c>
      <c r="F92" s="2">
        <v>1015.6</v>
      </c>
    </row>
    <row r="93" spans="1:6" ht="12">
      <c r="A93" s="3">
        <v>0.90625</v>
      </c>
      <c r="B93" s="2">
        <v>71.5</v>
      </c>
      <c r="C93" s="2">
        <v>69.1</v>
      </c>
      <c r="D93" s="2">
        <v>95</v>
      </c>
      <c r="E93" s="2">
        <v>67.6</v>
      </c>
      <c r="F93" s="2">
        <v>1015.6</v>
      </c>
    </row>
    <row r="94" spans="1:6" ht="12">
      <c r="A94" s="3">
        <v>0.9166666666666666</v>
      </c>
      <c r="B94" s="2">
        <v>71.4</v>
      </c>
      <c r="C94" s="2">
        <v>69.2</v>
      </c>
      <c r="D94" s="2">
        <v>94</v>
      </c>
      <c r="E94" s="2">
        <v>67.4</v>
      </c>
      <c r="F94" s="2">
        <v>1015.7</v>
      </c>
    </row>
    <row r="95" spans="1:6" ht="12">
      <c r="A95" s="3">
        <v>0.9270833333333334</v>
      </c>
      <c r="B95" s="2">
        <v>71.6</v>
      </c>
      <c r="C95" s="2">
        <v>69.3</v>
      </c>
      <c r="D95" s="2">
        <v>96</v>
      </c>
      <c r="E95" s="2">
        <v>68.1</v>
      </c>
      <c r="F95" s="2">
        <v>1015.8</v>
      </c>
    </row>
    <row r="96" spans="1:6" ht="12">
      <c r="A96" s="3">
        <v>0.9375</v>
      </c>
      <c r="B96" s="2">
        <v>73.4</v>
      </c>
      <c r="C96" s="2">
        <v>69.6</v>
      </c>
      <c r="D96" s="2">
        <v>97</v>
      </c>
      <c r="E96" s="2">
        <v>68.7</v>
      </c>
      <c r="F96" s="2">
        <v>1015.8</v>
      </c>
    </row>
    <row r="97" spans="1:6" ht="12">
      <c r="A97" s="3">
        <v>0.9479166666666666</v>
      </c>
      <c r="B97" s="2">
        <v>74.4</v>
      </c>
      <c r="C97" s="2">
        <v>70.5</v>
      </c>
      <c r="D97" s="2">
        <v>97</v>
      </c>
      <c r="E97" s="2">
        <v>69.6</v>
      </c>
      <c r="F97" s="2">
        <v>1015.6</v>
      </c>
    </row>
    <row r="98" spans="1:6" ht="12">
      <c r="A98" s="3">
        <v>0.9583333333333334</v>
      </c>
      <c r="B98" s="2">
        <v>74.6</v>
      </c>
      <c r="C98" s="2">
        <v>71.2</v>
      </c>
      <c r="D98" s="2">
        <v>98</v>
      </c>
      <c r="E98" s="2">
        <v>70.6</v>
      </c>
      <c r="F98" s="2">
        <v>1015.4</v>
      </c>
    </row>
    <row r="99" spans="1:6" ht="12">
      <c r="A99" s="3">
        <v>0.96875</v>
      </c>
      <c r="B99" s="2">
        <v>75.6</v>
      </c>
      <c r="C99" s="2">
        <v>71.8</v>
      </c>
      <c r="D99" s="2">
        <v>98</v>
      </c>
      <c r="E99" s="2">
        <v>71.2</v>
      </c>
      <c r="F99" s="2">
        <v>1015.6</v>
      </c>
    </row>
    <row r="100" spans="1:6" ht="12">
      <c r="A100" s="3">
        <v>0.9791666666666666</v>
      </c>
      <c r="B100" s="2">
        <v>75.6</v>
      </c>
      <c r="C100" s="2">
        <v>72</v>
      </c>
      <c r="D100" s="2">
        <v>98</v>
      </c>
      <c r="E100" s="2">
        <v>71.4</v>
      </c>
      <c r="F100" s="2">
        <v>1015.4</v>
      </c>
    </row>
    <row r="101" spans="1:6" ht="12">
      <c r="A101" s="3">
        <v>0.9895833333333334</v>
      </c>
      <c r="B101" s="2">
        <v>75.6</v>
      </c>
      <c r="C101" s="2">
        <v>72.4</v>
      </c>
      <c r="D101" s="2">
        <v>98</v>
      </c>
      <c r="E101" s="2">
        <v>71.8</v>
      </c>
      <c r="F101" s="2">
        <v>1015.7</v>
      </c>
    </row>
    <row r="102" spans="1:6" ht="12">
      <c r="A102" s="2" t="s">
        <v>10</v>
      </c>
      <c r="B102" s="4">
        <f>AVERAGE(B6:B101)</f>
        <v>70.00208333333335</v>
      </c>
      <c r="C102" s="4">
        <f>AVERAGE(C6:C101)</f>
        <v>68.58333333333333</v>
      </c>
      <c r="D102" s="4">
        <f>AVERAGE(D6:D101)</f>
        <v>93.59375</v>
      </c>
      <c r="E102" s="4">
        <f>AVERAGE(E6:E101)</f>
        <v>66.55520833333335</v>
      </c>
      <c r="F102" s="4">
        <f>AVERAGE(F6:F101)</f>
        <v>1017.2135416666666</v>
      </c>
    </row>
    <row r="103" spans="1:6" ht="12">
      <c r="A103" s="2" t="s">
        <v>11</v>
      </c>
      <c r="B103" s="4">
        <f>MAX(B6:B101)</f>
        <v>82</v>
      </c>
      <c r="C103" s="4">
        <f>MAX(C6:C101)</f>
        <v>77.6</v>
      </c>
      <c r="D103" s="4">
        <f>MAX(D6:D101)</f>
        <v>100</v>
      </c>
      <c r="E103" s="4">
        <f>MAX(E6:E101)</f>
        <v>71.8</v>
      </c>
      <c r="F103" s="4">
        <f>MAX(F6:F101)</f>
        <v>1019.1</v>
      </c>
    </row>
    <row r="104" spans="1:6" ht="12">
      <c r="A104" s="2" t="s">
        <v>12</v>
      </c>
      <c r="B104" s="4">
        <f>MIN(B6:B101)</f>
        <v>63.5</v>
      </c>
      <c r="C104" s="4">
        <f>MIN(C6:C101)</f>
        <v>63.5</v>
      </c>
      <c r="D104" s="4">
        <f>MIN(D6:D101)</f>
        <v>79</v>
      </c>
      <c r="E104" s="4">
        <f>MIN(E6:E101)</f>
        <v>63</v>
      </c>
      <c r="F104" s="4">
        <f>MIN(F6:F101)</f>
        <v>1015.1</v>
      </c>
    </row>
    <row r="105" spans="1:6" ht="12">
      <c r="A105" s="2" t="s">
        <v>13</v>
      </c>
      <c r="B105" s="4">
        <f>B103-B104</f>
        <v>18.5</v>
      </c>
      <c r="C105" s="4">
        <f>C103-C104</f>
        <v>14.099999999999994</v>
      </c>
      <c r="D105" s="4">
        <f>D103-D104</f>
        <v>21</v>
      </c>
      <c r="E105" s="4">
        <f>E103-E104</f>
        <v>8.799999999999997</v>
      </c>
      <c r="F105" s="4">
        <f>F103-F104</f>
        <v>4</v>
      </c>
    </row>
  </sheetData>
  <printOptions/>
  <pageMargins left="0.75" right="0.75" top="1" bottom="1" header="0.5" footer="0.5"/>
  <pageSetup horizontalDpi="600" verticalDpi="600" orientation="portrait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Retrospect Server</dc:creator>
  <cp:keywords/>
  <dc:description/>
  <cp:lastModifiedBy>IT Services</cp:lastModifiedBy>
  <cp:lastPrinted>2000-12-22T22:03:47Z</cp:lastPrinted>
  <dcterms:created xsi:type="dcterms:W3CDTF">2000-12-22T21:10:37Z</dcterms:created>
  <dcterms:modified xsi:type="dcterms:W3CDTF">2013-05-14T12:58:42Z</dcterms:modified>
  <cp:category/>
  <cp:version/>
  <cp:contentType/>
  <cp:contentStatus/>
</cp:coreProperties>
</file>